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Zone E\Secteur Prof\Ecole\Didacticiels sources\JEUX\Intrus\"/>
    </mc:Choice>
  </mc:AlternateContent>
  <bookViews>
    <workbookView showSheetTabs="0" xWindow="480" yWindow="60" windowWidth="11595" windowHeight="10995" tabRatio="487"/>
  </bookViews>
  <sheets>
    <sheet name="Feuil1" sheetId="1" r:id="rId1"/>
    <sheet name="Liste" sheetId="3" r:id="rId2"/>
  </sheets>
  <definedNames>
    <definedName name="_xlnm._FilterDatabase" localSheetId="1" hidden="1">Liste!$A$1:$O$106</definedName>
    <definedName name="Image1">OFFSET(Feuil1!$R$2,0,Feuil1!$Q$5)</definedName>
    <definedName name="Image2">OFFSET(Feuil1!$R$2,0,Feuil1!$Q$7)</definedName>
    <definedName name="Image3">OFFSET(Feuil1!$R$2,0,Feuil1!$Q$9)</definedName>
    <definedName name="Image4">OFFSET(Feuil1!$R$2,0,Feuil1!$Q$11)</definedName>
    <definedName name="Image5">OFFSET(Feuil1!$R$2,0,Feuil1!$Q$13)</definedName>
    <definedName name="Intrus">Liste!$A$3:$H$104</definedName>
  </definedNames>
  <calcPr calcId="152511"/>
</workbook>
</file>

<file path=xl/calcChain.xml><?xml version="1.0" encoding="utf-8"?>
<calcChain xmlns="http://schemas.openxmlformats.org/spreadsheetml/2006/main">
  <c r="A2" i="3" l="1"/>
  <c r="M7" i="1"/>
  <c r="P7" i="1" s="1"/>
  <c r="Q7" i="1" s="1"/>
  <c r="M9" i="1"/>
  <c r="P9" i="1" s="1"/>
  <c r="Q9" i="1" s="1"/>
  <c r="M11" i="1"/>
  <c r="P11" i="1" s="1"/>
  <c r="M13" i="1"/>
  <c r="P13" i="1" s="1"/>
  <c r="M5" i="1"/>
  <c r="P5" i="1" s="1"/>
  <c r="Q5" i="1" s="1"/>
  <c r="J22" i="1"/>
  <c r="J21" i="1"/>
  <c r="F29" i="1"/>
  <c r="D30" i="1"/>
  <c r="S17" i="1"/>
  <c r="S18" i="1"/>
  <c r="Q11" i="1"/>
  <c r="Q13" i="1"/>
  <c r="B25" i="1"/>
  <c r="N7" i="1"/>
  <c r="N9" i="1"/>
  <c r="N11" i="1"/>
  <c r="N13" i="1"/>
  <c r="N5" i="1"/>
  <c r="B7" i="1"/>
  <c r="D7" i="1"/>
  <c r="F7" i="1"/>
  <c r="H7" i="1"/>
  <c r="J7" i="1"/>
  <c r="B9" i="1"/>
  <c r="D9" i="1"/>
  <c r="F9" i="1"/>
  <c r="H9" i="1"/>
  <c r="J9" i="1"/>
  <c r="B11" i="1"/>
  <c r="D11" i="1"/>
  <c r="F11" i="1"/>
  <c r="H11" i="1"/>
  <c r="J11" i="1"/>
  <c r="B13" i="1"/>
  <c r="D13" i="1"/>
  <c r="F13" i="1"/>
  <c r="H13" i="1"/>
  <c r="J13" i="1"/>
  <c r="J5" i="1"/>
  <c r="H5" i="1"/>
  <c r="F5" i="1"/>
  <c r="D5" i="1"/>
  <c r="B5" i="1"/>
  <c r="P16" i="1" l="1"/>
  <c r="P14" i="1"/>
  <c r="H18" i="1" s="1"/>
  <c r="M18" i="1" l="1"/>
  <c r="J18" i="1"/>
</calcChain>
</file>

<file path=xl/sharedStrings.xml><?xml version="1.0" encoding="utf-8"?>
<sst xmlns="http://schemas.openxmlformats.org/spreadsheetml/2006/main" count="516" uniqueCount="465">
  <si>
    <t>Pas mangeable </t>
  </si>
  <si>
    <t>Seul qui vole</t>
  </si>
  <si>
    <t>Pas de viande </t>
  </si>
  <si>
    <t>TV</t>
  </si>
  <si>
    <t>Pas rapport avec ordinateur</t>
  </si>
  <si>
    <t>Lego </t>
  </si>
  <si>
    <t>Le seul qu’il faut lire </t>
  </si>
  <si>
    <t>Le seul qui a deux «branches» </t>
  </si>
  <si>
    <t>Donjon dragon</t>
  </si>
  <si>
    <t>BD </t>
  </si>
  <si>
    <t>Seul livre de jeu</t>
  </si>
  <si>
    <t>Chinois</t>
  </si>
  <si>
    <t>Anglais</t>
  </si>
  <si>
    <t>Français</t>
  </si>
  <si>
    <t>Espagnol</t>
  </si>
  <si>
    <t>Bras</t>
  </si>
  <si>
    <t>Nez</t>
  </si>
  <si>
    <t>Langue</t>
  </si>
  <si>
    <t>N’a pas de poils  </t>
  </si>
  <si>
    <t>Ne colle pas «automatiquement»</t>
  </si>
  <si>
    <t>Le seul qui se met par-dessus les autres  </t>
  </si>
  <si>
    <t>bonnet</t>
  </si>
  <si>
    <t>foulard</t>
  </si>
  <si>
    <t>casquette</t>
  </si>
  <si>
    <t>chaussette</t>
  </si>
  <si>
    <t>cagoule</t>
  </si>
  <si>
    <t>trapèze</t>
  </si>
  <si>
    <t>rectangle</t>
  </si>
  <si>
    <t>losange</t>
  </si>
  <si>
    <t>dormir</t>
  </si>
  <si>
    <t>sauter</t>
  </si>
  <si>
    <t>grimper</t>
  </si>
  <si>
    <t>marcher</t>
  </si>
  <si>
    <t>courir</t>
  </si>
  <si>
    <t>dompteur</t>
  </si>
  <si>
    <t>clown</t>
  </si>
  <si>
    <t>acteur</t>
  </si>
  <si>
    <t>trapéziste</t>
  </si>
  <si>
    <t>chaussée</t>
  </si>
  <si>
    <t>trottoir</t>
  </si>
  <si>
    <t>piste cyclable</t>
  </si>
  <si>
    <t>piéton</t>
  </si>
  <si>
    <t>écurie</t>
  </si>
  <si>
    <t>remise</t>
  </si>
  <si>
    <t>étable</t>
  </si>
  <si>
    <t>bergerie</t>
  </si>
  <si>
    <t>porcherie</t>
  </si>
  <si>
    <t>armoire</t>
  </si>
  <si>
    <t>table</t>
  </si>
  <si>
    <t>buffet</t>
  </si>
  <si>
    <t>commode</t>
  </si>
  <si>
    <t>diamant</t>
  </si>
  <si>
    <t>aluminium</t>
  </si>
  <si>
    <t>zing</t>
  </si>
  <si>
    <t>argent</t>
  </si>
  <si>
    <t>plomb</t>
  </si>
  <si>
    <t>football</t>
  </si>
  <si>
    <t>rugby</t>
  </si>
  <si>
    <t>course</t>
  </si>
  <si>
    <t>basketball</t>
  </si>
  <si>
    <t>tennis</t>
  </si>
  <si>
    <t>musique</t>
  </si>
  <si>
    <t>voile</t>
  </si>
  <si>
    <t>peinture</t>
  </si>
  <si>
    <t>sculpture</t>
  </si>
  <si>
    <t>gravure</t>
  </si>
  <si>
    <t>charpentier</t>
  </si>
  <si>
    <t>menuisier</t>
  </si>
  <si>
    <t>ébéniste</t>
  </si>
  <si>
    <t>bûcheron</t>
  </si>
  <si>
    <t>serrurier</t>
  </si>
  <si>
    <t>sapin</t>
  </si>
  <si>
    <t>mélèze</t>
  </si>
  <si>
    <t>bouleau</t>
  </si>
  <si>
    <t>if</t>
  </si>
  <si>
    <t>pin</t>
  </si>
  <si>
    <t>myrtille</t>
  </si>
  <si>
    <t>groseille</t>
  </si>
  <si>
    <t>framboise</t>
  </si>
  <si>
    <t>pêche</t>
  </si>
  <si>
    <t>cassis</t>
  </si>
  <si>
    <t>merle</t>
  </si>
  <si>
    <t>pie</t>
  </si>
  <si>
    <t>mouette</t>
  </si>
  <si>
    <t>moineau</t>
  </si>
  <si>
    <t>mésange</t>
  </si>
  <si>
    <t>violon</t>
  </si>
  <si>
    <t>flûte</t>
  </si>
  <si>
    <t>guitare</t>
  </si>
  <si>
    <t>contrebasse</t>
  </si>
  <si>
    <t>harpe</t>
  </si>
  <si>
    <t>torche</t>
  </si>
  <si>
    <t>flambeau</t>
  </si>
  <si>
    <t>chandelle</t>
  </si>
  <si>
    <t>foyer</t>
  </si>
  <si>
    <t>lampion</t>
  </si>
  <si>
    <t>examiner</t>
  </si>
  <si>
    <t>questionner</t>
  </si>
  <si>
    <t>répondre</t>
  </si>
  <si>
    <t>interroger</t>
  </si>
  <si>
    <t>demander</t>
  </si>
  <si>
    <t>quotidien</t>
  </si>
  <si>
    <t>spécial</t>
  </si>
  <si>
    <t>hebdomadaire</t>
  </si>
  <si>
    <t>mensuel</t>
  </si>
  <si>
    <t>ahuri</t>
  </si>
  <si>
    <t>stupéfait</t>
  </si>
  <si>
    <t>étonné</t>
  </si>
  <si>
    <t>perplexe</t>
  </si>
  <si>
    <t>précis</t>
  </si>
  <si>
    <t>isolé</t>
  </si>
  <si>
    <t>veuf</t>
  </si>
  <si>
    <t>célibataire</t>
  </si>
  <si>
    <t>unique</t>
  </si>
  <si>
    <t>jumeau</t>
  </si>
  <si>
    <t>instruit</t>
  </si>
  <si>
    <t>ignare</t>
  </si>
  <si>
    <t>cultivé</t>
  </si>
  <si>
    <t>savant</t>
  </si>
  <si>
    <t>érudit</t>
  </si>
  <si>
    <t>journal</t>
  </si>
  <si>
    <t>feuille</t>
  </si>
  <si>
    <t>revue</t>
  </si>
  <si>
    <t>article</t>
  </si>
  <si>
    <t>gazette</t>
  </si>
  <si>
    <t>astreindre</t>
  </si>
  <si>
    <t>contraindre</t>
  </si>
  <si>
    <t>provoquer</t>
  </si>
  <si>
    <t>forcer</t>
  </si>
  <si>
    <t>obliger</t>
  </si>
  <si>
    <t>extraire</t>
  </si>
  <si>
    <t>enlever</t>
  </si>
  <si>
    <t>extirper</t>
  </si>
  <si>
    <t>rétorquer</t>
  </si>
  <si>
    <t>ôter</t>
  </si>
  <si>
    <t>inquiétant</t>
  </si>
  <si>
    <t>éprouvant</t>
  </si>
  <si>
    <t>terrifiant</t>
  </si>
  <si>
    <t>scandalisant</t>
  </si>
  <si>
    <t>effrayant</t>
  </si>
  <si>
    <t>luire</t>
  </si>
  <si>
    <t>étinceler</t>
  </si>
  <si>
    <t>miroiter</t>
  </si>
  <si>
    <t>irradier</t>
  </si>
  <si>
    <t>brûler</t>
  </si>
  <si>
    <t>Jambe </t>
  </si>
  <si>
    <t>parallélogramme</t>
  </si>
  <si>
    <t>triangle</t>
  </si>
  <si>
    <t xml:space="preserve"> </t>
  </si>
  <si>
    <t>Cliquez sur l'intru !</t>
  </si>
  <si>
    <t>ancien total</t>
  </si>
  <si>
    <t>Total</t>
  </si>
  <si>
    <t>total de cette série</t>
  </si>
  <si>
    <t>carotte</t>
  </si>
  <si>
    <t>épinard</t>
  </si>
  <si>
    <t>vinaigrette</t>
  </si>
  <si>
    <t>casserole</t>
  </si>
  <si>
    <t>orange</t>
  </si>
  <si>
    <t>auto</t>
  </si>
  <si>
    <t>avion</t>
  </si>
  <si>
    <t>trotinette</t>
  </si>
  <si>
    <t>tracteur</t>
  </si>
  <si>
    <t>cheval</t>
  </si>
  <si>
    <t>hot-dog </t>
  </si>
  <si>
    <t>tarte aux pommes</t>
  </si>
  <si>
    <t>pâté chinois</t>
  </si>
  <si>
    <t>tourtière </t>
  </si>
  <si>
    <t>bolognaise</t>
  </si>
  <si>
    <t>clavier</t>
  </si>
  <si>
    <t>mémoire</t>
  </si>
  <si>
    <t>souris </t>
  </si>
  <si>
    <t>écran</t>
  </si>
  <si>
    <t>nounours</t>
  </si>
  <si>
    <t>livre de conte</t>
  </si>
  <si>
    <t>poupée</t>
  </si>
  <si>
    <t>train électrique</t>
  </si>
  <si>
    <t>crayon</t>
  </si>
  <si>
    <t>règle</t>
  </si>
  <si>
    <t>effaceur</t>
  </si>
  <si>
    <t>feutre</t>
  </si>
  <si>
    <t>dictionnaire</t>
  </si>
  <si>
    <t>roman</t>
  </si>
  <si>
    <t>bible</t>
  </si>
  <si>
    <t>Croate</t>
  </si>
  <si>
    <t>chemise</t>
  </si>
  <si>
    <t>manteau</t>
  </si>
  <si>
    <t>robe</t>
  </si>
  <si>
    <t>pantalon  </t>
  </si>
  <si>
    <t>polo</t>
  </si>
  <si>
    <t>Pas pour la tête</t>
  </si>
  <si>
    <t>jongleur</t>
  </si>
  <si>
    <t>route</t>
  </si>
  <si>
    <t xml:space="preserve">rouge </t>
  </si>
  <si>
    <t>vert</t>
  </si>
  <si>
    <t>bleu</t>
  </si>
  <si>
    <t>jaune</t>
  </si>
  <si>
    <t>tiroire</t>
  </si>
  <si>
    <t>N'inspire pas la peur</t>
  </si>
  <si>
    <t>brochure</t>
  </si>
  <si>
    <t>cahier</t>
  </si>
  <si>
    <t>livre</t>
  </si>
  <si>
    <t>biennal</t>
  </si>
  <si>
    <t>opuscule</t>
  </si>
  <si>
    <t>Sans mouvement</t>
  </si>
  <si>
    <t>N'est pas du cirque</t>
  </si>
  <si>
    <t>Pas destiné aux animaux</t>
  </si>
  <si>
    <t>Ne sert pas à la circulation</t>
  </si>
  <si>
    <t>Ne peut rien contenir</t>
  </si>
  <si>
    <t>N'est pas un métal</t>
  </si>
  <si>
    <t>Se pratique sans balle</t>
  </si>
  <si>
    <t>Seul sport</t>
  </si>
  <si>
    <t>Pas lié au bois</t>
  </si>
  <si>
    <t>N'est pas un conifère</t>
  </si>
  <si>
    <t>Fruit à noyau</t>
  </si>
  <si>
    <t>Oiseau marin</t>
  </si>
  <si>
    <t>N'est pas à cordes</t>
  </si>
  <si>
    <t>Ne se déplace pas</t>
  </si>
  <si>
    <t>Pas interrogatif</t>
  </si>
  <si>
    <t>Pas périodique</t>
  </si>
  <si>
    <t>N'évoque pas la surprise</t>
  </si>
  <si>
    <t>N'est pas seul</t>
  </si>
  <si>
    <t>Antonyme de la liste</t>
  </si>
  <si>
    <t>Fait partie des autres</t>
  </si>
  <si>
    <t>Pas imposant</t>
  </si>
  <si>
    <t>Ne retire rien</t>
  </si>
  <si>
    <t>Ne scintille pas</t>
  </si>
  <si>
    <t>N'est pas une couleur primaire</t>
  </si>
  <si>
    <t>Compose les autres</t>
  </si>
  <si>
    <t>Nombre d'intrus</t>
  </si>
  <si>
    <t>Choix radio</t>
  </si>
  <si>
    <r>
      <t>e</t>
    </r>
    <r>
      <rPr>
        <sz val="10"/>
        <rFont val="Arial"/>
      </rPr>
      <t xml:space="preserve"> série</t>
    </r>
  </si>
  <si>
    <t>carte postale</t>
  </si>
  <si>
    <t>postit</t>
  </si>
  <si>
    <t>enveloppe</t>
  </si>
  <si>
    <t>étiquette</t>
  </si>
  <si>
    <t>timbre</t>
  </si>
  <si>
    <t>choix pour corrigé</t>
  </si>
  <si>
    <t>Choix réponses</t>
  </si>
  <si>
    <t>Choix Indices</t>
  </si>
  <si>
    <t>Goncourt</t>
  </si>
  <si>
    <t>Fémina</t>
  </si>
  <si>
    <t>Lépine</t>
  </si>
  <si>
    <t>Renaudot</t>
  </si>
  <si>
    <t>Médicis</t>
  </si>
  <si>
    <t>N'est pas un prix littéraire</t>
  </si>
  <si>
    <t>Titicaca</t>
  </si>
  <si>
    <t>Victoria</t>
  </si>
  <si>
    <t>Elizabeth</t>
  </si>
  <si>
    <t>Niagara</t>
  </si>
  <si>
    <t>Iguassu</t>
  </si>
  <si>
    <t>N'est pas une chute d'eau</t>
  </si>
  <si>
    <t>Rome</t>
  </si>
  <si>
    <t>Berlin</t>
  </si>
  <si>
    <t>Tokyo</t>
  </si>
  <si>
    <t>New York</t>
  </si>
  <si>
    <t>Bogota</t>
  </si>
  <si>
    <t>N'est pas une capitale</t>
  </si>
  <si>
    <t>Asie</t>
  </si>
  <si>
    <t>Europe</t>
  </si>
  <si>
    <t>Afrique</t>
  </si>
  <si>
    <t>Australie</t>
  </si>
  <si>
    <t>Antarctique</t>
  </si>
  <si>
    <t>N'est pas un continent</t>
  </si>
  <si>
    <t>Colette</t>
  </si>
  <si>
    <t>Seule femme écrivain</t>
  </si>
  <si>
    <t>Céline</t>
  </si>
  <si>
    <t>Camus</t>
  </si>
  <si>
    <t>Constant</t>
  </si>
  <si>
    <t>Hugo</t>
  </si>
  <si>
    <t>Pas d’origine sur le continent américain ou européen</t>
  </si>
  <si>
    <t>© Yvan Péguiron - avril 2010</t>
  </si>
  <si>
    <t>N'a pas 4 côtés</t>
  </si>
  <si>
    <t>écureuil</t>
  </si>
  <si>
    <t>singe</t>
  </si>
  <si>
    <t>paresseux</t>
  </si>
  <si>
    <t>panda</t>
  </si>
  <si>
    <t>givre</t>
  </si>
  <si>
    <t>buée</t>
  </si>
  <si>
    <t>neige</t>
  </si>
  <si>
    <t>verglas</t>
  </si>
  <si>
    <t>grésil</t>
  </si>
  <si>
    <t>pluie</t>
  </si>
  <si>
    <t>brouillard</t>
  </si>
  <si>
    <t>bruine</t>
  </si>
  <si>
    <t>brume</t>
  </si>
  <si>
    <t>vapeur</t>
  </si>
  <si>
    <t>Seul à l'état liquide</t>
  </si>
  <si>
    <t>Seul à l'état gazeux</t>
  </si>
  <si>
    <t>ondée</t>
  </si>
  <si>
    <t>rosée</t>
  </si>
  <si>
    <t>Seul à l'état solide</t>
  </si>
  <si>
    <t>iceberg</t>
  </si>
  <si>
    <t>glacier</t>
  </si>
  <si>
    <t>banquise</t>
  </si>
  <si>
    <t>calotte glaciaire</t>
  </si>
  <si>
    <t>mer du Groenland</t>
  </si>
  <si>
    <t>science</t>
  </si>
  <si>
    <t>géo</t>
  </si>
  <si>
    <t>littérature</t>
  </si>
  <si>
    <t>math</t>
  </si>
  <si>
    <t>342 / 10</t>
  </si>
  <si>
    <t>34 + 2/10</t>
  </si>
  <si>
    <t>3 + 42/10</t>
  </si>
  <si>
    <t xml:space="preserve"> = 7,2</t>
  </si>
  <si>
    <t>34,2</t>
  </si>
  <si>
    <t>807 /10</t>
  </si>
  <si>
    <t>8 + 70/100</t>
  </si>
  <si>
    <t>80,7</t>
  </si>
  <si>
    <t>80 + 7/10</t>
  </si>
  <si>
    <t xml:space="preserve"> = 8,7</t>
  </si>
  <si>
    <t>0,125 hm</t>
  </si>
  <si>
    <t>12500 mm</t>
  </si>
  <si>
    <t>1250 cm</t>
  </si>
  <si>
    <t>125 dm</t>
  </si>
  <si>
    <t>12.5 dam</t>
  </si>
  <si>
    <t>12,5 m = 1,25 dam !</t>
  </si>
  <si>
    <t>suite de 90 + 20 +20 +20…</t>
  </si>
  <si>
    <t>logique</t>
  </si>
  <si>
    <t>27 n'est pas un nmbre premier</t>
  </si>
  <si>
    <t>nano</t>
  </si>
  <si>
    <t>kilo</t>
  </si>
  <si>
    <t>giga</t>
  </si>
  <si>
    <t>yotta</t>
  </si>
  <si>
    <t>méga</t>
  </si>
  <si>
    <r>
      <t>compas</t>
    </r>
    <r>
      <rPr>
        <b/>
        <sz val="10"/>
        <rFont val="Liste"/>
      </rPr>
      <t> </t>
    </r>
  </si>
  <si>
    <t>Indices</t>
  </si>
  <si>
    <t>Intru</t>
  </si>
  <si>
    <t>No ou info. pour tris personnels</t>
  </si>
  <si>
    <t>La colonne A doit être numérotée de 1 à 100</t>
  </si>
  <si>
    <t>80,70</t>
  </si>
  <si>
    <t>30 + 42/10</t>
  </si>
  <si>
    <t>fromage</t>
  </si>
  <si>
    <t>lait</t>
  </si>
  <si>
    <t>beurre</t>
  </si>
  <si>
    <t>yaourt</t>
  </si>
  <si>
    <t>Les autres sont faits à partir de lui !</t>
  </si>
  <si>
    <t>crème glacée</t>
  </si>
  <si>
    <t>Ne permet pas d'exercer nos 5 sens !</t>
  </si>
  <si>
    <t>aigle</t>
  </si>
  <si>
    <t>nuage</t>
  </si>
  <si>
    <t>lune</t>
  </si>
  <si>
    <t>Ne peut être vu dans le ciel</t>
  </si>
  <si>
    <t>droit des personnes</t>
  </si>
  <si>
    <t>droit de la famille</t>
  </si>
  <si>
    <t>droit des successions</t>
  </si>
  <si>
    <t>droit pénal</t>
  </si>
  <si>
    <t>droit des obligations</t>
  </si>
  <si>
    <t>sodium</t>
  </si>
  <si>
    <t>zinc</t>
  </si>
  <si>
    <t>Métal de densité 0.97, il flotte !</t>
  </si>
  <si>
    <t>Fait partie du droit public et non privé</t>
  </si>
  <si>
    <t>Préfixe pour des valeurs plus petites que l'unité (10 ^ -9)</t>
  </si>
  <si>
    <t>yeux pour voir</t>
  </si>
  <si>
    <t>dents pour manger</t>
  </si>
  <si>
    <t>oreilles pour entendre</t>
  </si>
  <si>
    <t>main pour toucher</t>
  </si>
  <si>
    <t>nez pour sentir</t>
  </si>
  <si>
    <t>Choix sans corriger</t>
  </si>
  <si>
    <t>N'est pas un multiple de 11</t>
  </si>
  <si>
    <t>N'est pas un multiple de 3</t>
  </si>
  <si>
    <t>Ne contient pas que des ""7" et des "6"</t>
  </si>
  <si>
    <t>La somme des chiffres ne fait pas 8</t>
  </si>
  <si>
    <t>3.141592…</t>
  </si>
  <si>
    <t>2.15156…</t>
  </si>
  <si>
    <t>4.141592…</t>
  </si>
  <si>
    <t>hibou</t>
  </si>
  <si>
    <t>bijou</t>
  </si>
  <si>
    <t>caillou</t>
  </si>
  <si>
    <t>genou</t>
  </si>
  <si>
    <t>verrou</t>
  </si>
  <si>
    <t>prend s au pluriel en non x</t>
  </si>
  <si>
    <t>haie</t>
  </si>
  <si>
    <t>haricot</t>
  </si>
  <si>
    <t>hachoir</t>
  </si>
  <si>
    <t>harnais</t>
  </si>
  <si>
    <t>hangar</t>
  </si>
  <si>
    <t>féminin</t>
  </si>
  <si>
    <t>Chiffre que tout le monde connaît (Pi)</t>
  </si>
  <si>
    <t>heureux</t>
  </si>
  <si>
    <t>déçu</t>
  </si>
  <si>
    <t>jaloux</t>
  </si>
  <si>
    <t>fatigué</t>
  </si>
  <si>
    <t>amoureux</t>
  </si>
  <si>
    <t>N'est pas un sentiment</t>
  </si>
  <si>
    <t>gibier</t>
  </si>
  <si>
    <t>germe</t>
  </si>
  <si>
    <t>gabarit</t>
  </si>
  <si>
    <t>géométrie</t>
  </si>
  <si>
    <t>gicleur</t>
  </si>
  <si>
    <t>Le "g" se prononce "gue" et non "j"</t>
  </si>
  <si>
    <t>1.2347…</t>
  </si>
  <si>
    <t>5.4327…</t>
  </si>
  <si>
    <t>magnésium</t>
  </si>
  <si>
    <t>Raymond Weil</t>
  </si>
  <si>
    <t>Patek Philippe</t>
  </si>
  <si>
    <t>Franck Muller</t>
  </si>
  <si>
    <t>Audemars Piguet</t>
  </si>
  <si>
    <t>Omega</t>
  </si>
  <si>
    <t>N'est pas un carré parfait</t>
  </si>
  <si>
    <t>N'est pas une personne physique</t>
  </si>
  <si>
    <t>droit</t>
  </si>
  <si>
    <t>successions</t>
  </si>
  <si>
    <t>réels</t>
  </si>
  <si>
    <t>personnes</t>
  </si>
  <si>
    <t>famille</t>
  </si>
  <si>
    <t>sociétés</t>
  </si>
  <si>
    <t>N'est pas un titre du code civil</t>
  </si>
  <si>
    <t>tutelle</t>
  </si>
  <si>
    <t>curatelle</t>
  </si>
  <si>
    <t>conseil légal</t>
  </si>
  <si>
    <t>interdiction</t>
  </si>
  <si>
    <t>tutoriel</t>
  </si>
  <si>
    <t>N'est pas une mesure tutélaire</t>
  </si>
  <si>
    <t>prodigalité</t>
  </si>
  <si>
    <t>ivrognerie</t>
  </si>
  <si>
    <t>mauvaise gestion</t>
  </si>
  <si>
    <t>inconduite</t>
  </si>
  <si>
    <t>négligence</t>
  </si>
  <si>
    <t>N'est pas une cause d'interdicition</t>
  </si>
  <si>
    <t>nom</t>
  </si>
  <si>
    <t>parenté</t>
  </si>
  <si>
    <t>origine</t>
  </si>
  <si>
    <t>domicile</t>
  </si>
  <si>
    <t>profession</t>
  </si>
  <si>
    <t>N'est pas un élément de l'état civil d'une personne</t>
  </si>
  <si>
    <t>CO</t>
  </si>
  <si>
    <t>CC</t>
  </si>
  <si>
    <t>CP</t>
  </si>
  <si>
    <t>CR</t>
  </si>
  <si>
    <t>CD</t>
  </si>
  <si>
    <t>N'est pas l'abréviation d'un code suisse</t>
  </si>
  <si>
    <t>escrime</t>
  </si>
  <si>
    <t>golf</t>
  </si>
  <si>
    <t>volley-ball</t>
  </si>
  <si>
    <t>N'est pas un sport de balle</t>
  </si>
  <si>
    <t>lois</t>
  </si>
  <si>
    <t>jurisprudence</t>
  </si>
  <si>
    <t>coutume</t>
  </si>
  <si>
    <t>autorité</t>
  </si>
  <si>
    <t>doctrine</t>
  </si>
  <si>
    <t>N'est pas une source du droit</t>
  </si>
  <si>
    <t>législatif</t>
  </si>
  <si>
    <t>financier</t>
  </si>
  <si>
    <t>exécutif</t>
  </si>
  <si>
    <t>judiciaire</t>
  </si>
  <si>
    <t>constituant</t>
  </si>
  <si>
    <t>N'est pas un pouvoir politique</t>
  </si>
  <si>
    <t>Conseil national</t>
  </si>
  <si>
    <t>Grand Conseil</t>
  </si>
  <si>
    <t>Tribunal cantonal</t>
  </si>
  <si>
    <t>Conseil d'Etat</t>
  </si>
  <si>
    <t>Peuple</t>
  </si>
  <si>
    <t>Est une autorité fédérale</t>
  </si>
  <si>
    <t>impôt sur les chiens</t>
  </si>
  <si>
    <t>imp. / bière</t>
  </si>
  <si>
    <t>impôt foncier</t>
  </si>
  <si>
    <t>Imp. / divertissements</t>
  </si>
  <si>
    <t>Imp. / véhicules</t>
  </si>
  <si>
    <t>Est un impôt fédéral</t>
  </si>
  <si>
    <t>droit de vote</t>
  </si>
  <si>
    <t>droit d'éligibilité</t>
  </si>
  <si>
    <t>droit de cité</t>
  </si>
  <si>
    <t>droit d'élection</t>
  </si>
  <si>
    <t>droit de référendum</t>
  </si>
  <si>
    <t>N'est pas un droit politique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</si>
</sst>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0"/>
      <name val="Arial"/>
    </font>
    <font>
      <b/>
      <sz val="10"/>
      <name val="Verdana"/>
      <family val="2"/>
    </font>
    <font>
      <b/>
      <i/>
      <sz val="10"/>
      <name val="Verdana"/>
      <family val="2"/>
    </font>
    <font>
      <sz val="8"/>
      <name val="Arial"/>
    </font>
    <font>
      <b/>
      <sz val="10"/>
      <name val="Arial"/>
      <family val="2"/>
    </font>
    <font>
      <b/>
      <sz val="10"/>
      <name val="Intrus"/>
    </font>
    <font>
      <sz val="8"/>
      <name val="Tahoma"/>
      <family val="2"/>
    </font>
    <font>
      <sz val="10"/>
      <name val="Arial"/>
      <family val="2"/>
    </font>
    <font>
      <sz val="18"/>
      <color indexed="17"/>
      <name val="Arial"/>
      <family val="2"/>
    </font>
    <font>
      <i/>
      <sz val="10"/>
      <color indexed="52"/>
      <name val="Arial"/>
      <family val="2"/>
    </font>
    <font>
      <sz val="10"/>
      <color indexed="10"/>
      <name val="Arial"/>
    </font>
    <font>
      <sz val="8"/>
      <color indexed="23"/>
      <name val="Arial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</font>
    <font>
      <sz val="8"/>
      <color indexed="9"/>
      <name val="Arial"/>
    </font>
    <font>
      <sz val="10"/>
      <color indexed="10"/>
      <name val="Arial"/>
      <family val="2"/>
    </font>
    <font>
      <sz val="10"/>
      <name val="Wingdings"/>
      <charset val="2"/>
    </font>
    <font>
      <sz val="10"/>
      <name val="Verdana"/>
      <family val="2"/>
    </font>
    <font>
      <sz val="20"/>
      <name val="Wingdings"/>
      <charset val="2"/>
    </font>
    <font>
      <b/>
      <sz val="2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17"/>
      <name val="Arial"/>
      <family val="2"/>
    </font>
    <font>
      <sz val="10"/>
      <color indexed="53"/>
      <name val="Arial"/>
    </font>
    <font>
      <sz val="9"/>
      <color indexed="22"/>
      <name val="Arial"/>
    </font>
    <font>
      <b/>
      <sz val="10"/>
      <name val="Liste"/>
    </font>
    <font>
      <b/>
      <sz val="10"/>
      <color indexed="53"/>
      <name val="Liste"/>
    </font>
    <font>
      <b/>
      <i/>
      <sz val="10"/>
      <name val="Liste"/>
    </font>
    <font>
      <sz val="10"/>
      <name val="Liste"/>
    </font>
    <font>
      <sz val="8"/>
      <color indexed="9"/>
      <name val="Intrus"/>
    </font>
    <font>
      <i/>
      <sz val="8"/>
      <name val="Arial"/>
      <family val="2"/>
    </font>
    <font>
      <i/>
      <sz val="9"/>
      <color indexed="16"/>
      <name val="Arial"/>
      <family val="2"/>
    </font>
    <font>
      <b/>
      <i/>
      <sz val="10"/>
      <name val="Arial"/>
      <family val="2"/>
    </font>
    <font>
      <b/>
      <i/>
      <sz val="10"/>
      <name val="Intrus"/>
    </font>
    <font>
      <b/>
      <i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3" fillId="0" borderId="0" xfId="0" applyFont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4" borderId="0" xfId="0" applyFill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0" fillId="0" borderId="0" xfId="0" applyFill="1"/>
    <xf numFmtId="0" fontId="15" fillId="0" borderId="0" xfId="0" applyFont="1" applyFill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4" fillId="0" borderId="0" xfId="0" applyFont="1"/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6" fillId="0" borderId="0" xfId="0" applyNumberFormat="1" applyFont="1" applyBorder="1" applyAlignment="1">
      <alignment vertical="center" wrapText="1"/>
    </xf>
    <xf numFmtId="0" fontId="25" fillId="0" borderId="0" xfId="0" applyNumberFormat="1" applyFont="1" applyBorder="1" applyAlignment="1">
      <alignment vertical="center" wrapText="1"/>
    </xf>
    <xf numFmtId="0" fontId="25" fillId="0" borderId="0" xfId="0" applyFont="1" applyBorder="1"/>
    <xf numFmtId="0" fontId="26" fillId="0" borderId="0" xfId="0" applyFont="1" applyBorder="1"/>
    <xf numFmtId="0" fontId="25" fillId="0" borderId="0" xfId="0" applyFont="1" applyBorder="1" applyAlignment="1">
      <alignment horizontal="center"/>
    </xf>
    <xf numFmtId="0" fontId="27" fillId="0" borderId="0" xfId="0" applyFont="1" applyBorder="1"/>
    <xf numFmtId="0" fontId="28" fillId="0" borderId="0" xfId="0" applyFont="1" applyFill="1" applyBorder="1" applyAlignment="1">
      <alignment vertical="center" wrapText="1"/>
    </xf>
    <xf numFmtId="0" fontId="28" fillId="0" borderId="0" xfId="0" applyFont="1" applyBorder="1"/>
    <xf numFmtId="0" fontId="28" fillId="0" borderId="0" xfId="0" applyFont="1" applyFill="1" applyBorder="1"/>
    <xf numFmtId="0" fontId="25" fillId="0" borderId="0" xfId="0" applyFont="1" applyFill="1" applyBorder="1"/>
    <xf numFmtId="0" fontId="26" fillId="0" borderId="0" xfId="0" applyFont="1" applyFill="1" applyBorder="1"/>
    <xf numFmtId="0" fontId="29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1" fillId="0" borderId="0" xfId="0" applyFont="1" applyFill="1" applyAlignment="1">
      <alignment vertical="top"/>
    </xf>
    <xf numFmtId="0" fontId="32" fillId="0" borderId="0" xfId="0" applyFont="1" applyBorder="1"/>
    <xf numFmtId="0" fontId="33" fillId="0" borderId="0" xfId="0" applyFont="1" applyBorder="1"/>
    <xf numFmtId="0" fontId="34" fillId="0" borderId="0" xfId="0" applyFont="1" applyBorder="1"/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3" fillId="0" borderId="0" xfId="0" applyFont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textRotation="90" wrapText="1"/>
    </xf>
    <xf numFmtId="0" fontId="30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4"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CheckBox" fmlaLink="$P$20" lockText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CheckBox" fmlaLink="$P$17" lockText="1"/>
</file>

<file path=xl/ctrlProps/ctrlProp7.xml><?xml version="1.0" encoding="utf-8"?>
<formControlPr xmlns="http://schemas.microsoft.com/office/spreadsheetml/2009/9/main" objectType="CheckBox" fmlaLink="$P$18" lockText="1"/>
</file>

<file path=xl/ctrlProps/ctrlProp8.xml><?xml version="1.0" encoding="utf-8"?>
<formControlPr xmlns="http://schemas.microsoft.com/office/spreadsheetml/2009/9/main" objectType="Radio" checked="Checked" firstButton="1" fmlaLink="$P$19" lockText="1"/>
</file>

<file path=xl/ctrlProps/ctrlProp9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4</xdr:row>
      <xdr:rowOff>9525</xdr:rowOff>
    </xdr:from>
    <xdr:to>
      <xdr:col>1</xdr:col>
      <xdr:colOff>1285875</xdr:colOff>
      <xdr:row>5</xdr:row>
      <xdr:rowOff>0</xdr:rowOff>
    </xdr:to>
    <xdr:sp macro="[0]!Macro1" textlink="B5">
      <xdr:nvSpPr>
        <xdr:cNvPr id="2074" name="AutoShape 26"/>
        <xdr:cNvSpPr>
          <a:spLocks noChangeArrowheads="1" noTextEdit="1"/>
        </xdr:cNvSpPr>
      </xdr:nvSpPr>
      <xdr:spPr bwMode="auto">
        <a:xfrm>
          <a:off x="295275" y="733425"/>
          <a:ext cx="1257300" cy="428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32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fld id="{8EBD2DC9-DD52-4C6D-B303-76148B5FB1B8}" type="TxLink"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Chinois</a:t>
          </a:fld>
          <a:endParaRPr lang="fr-CH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1</xdr:col>
      <xdr:colOff>28575</xdr:colOff>
      <xdr:row>6</xdr:row>
      <xdr:rowOff>9525</xdr:rowOff>
    </xdr:from>
    <xdr:to>
      <xdr:col>1</xdr:col>
      <xdr:colOff>1285875</xdr:colOff>
      <xdr:row>7</xdr:row>
      <xdr:rowOff>0</xdr:rowOff>
    </xdr:to>
    <xdr:sp macro="[0]!Macro6" textlink="$B$7">
      <xdr:nvSpPr>
        <xdr:cNvPr id="2075" name="AutoShape 27"/>
        <xdr:cNvSpPr>
          <a:spLocks noChangeArrowheads="1" noTextEdit="1"/>
        </xdr:cNvSpPr>
      </xdr:nvSpPr>
      <xdr:spPr bwMode="auto">
        <a:xfrm>
          <a:off x="295275" y="1266825"/>
          <a:ext cx="1257300" cy="428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32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fld id="{DF78D24C-DEB4-4ECE-B4DD-BEF513E31C5D}" type="TxLink"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63</a:t>
          </a:fld>
          <a:endParaRPr lang="fr-CH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1</xdr:col>
      <xdr:colOff>28575</xdr:colOff>
      <xdr:row>8</xdr:row>
      <xdr:rowOff>9525</xdr:rowOff>
    </xdr:from>
    <xdr:to>
      <xdr:col>1</xdr:col>
      <xdr:colOff>1285875</xdr:colOff>
      <xdr:row>9</xdr:row>
      <xdr:rowOff>0</xdr:rowOff>
    </xdr:to>
    <xdr:sp macro="[0]!Macro11" textlink="$B$9">
      <xdr:nvSpPr>
        <xdr:cNvPr id="2076" name="AutoShape 28"/>
        <xdr:cNvSpPr>
          <a:spLocks noChangeArrowheads="1" noTextEdit="1"/>
        </xdr:cNvSpPr>
      </xdr:nvSpPr>
      <xdr:spPr bwMode="auto">
        <a:xfrm>
          <a:off x="295275" y="1800225"/>
          <a:ext cx="1257300" cy="428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32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fld id="{F99EF5DB-72F3-405C-8329-553F56110558}" type="TxLink"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sapin</a:t>
          </a:fld>
          <a:endParaRPr lang="fr-CH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1</xdr:col>
      <xdr:colOff>28575</xdr:colOff>
      <xdr:row>10</xdr:row>
      <xdr:rowOff>9525</xdr:rowOff>
    </xdr:from>
    <xdr:to>
      <xdr:col>1</xdr:col>
      <xdr:colOff>1285875</xdr:colOff>
      <xdr:row>11</xdr:row>
      <xdr:rowOff>0</xdr:rowOff>
    </xdr:to>
    <xdr:sp macro="[0]!Macro16" textlink="$B$11">
      <xdr:nvSpPr>
        <xdr:cNvPr id="2077" name="AutoShape 29"/>
        <xdr:cNvSpPr>
          <a:spLocks noChangeArrowheads="1" noTextEdit="1"/>
        </xdr:cNvSpPr>
      </xdr:nvSpPr>
      <xdr:spPr bwMode="auto">
        <a:xfrm>
          <a:off x="295275" y="2333625"/>
          <a:ext cx="1257300" cy="428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32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fld id="{96B3A2A9-DE3F-4A47-B42F-018C9E86AD43}" type="TxLink"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hot-dog </a:t>
          </a:fld>
          <a:endParaRPr lang="fr-CH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1</xdr:col>
      <xdr:colOff>28575</xdr:colOff>
      <xdr:row>12</xdr:row>
      <xdr:rowOff>9525</xdr:rowOff>
    </xdr:from>
    <xdr:to>
      <xdr:col>1</xdr:col>
      <xdr:colOff>1285875</xdr:colOff>
      <xdr:row>13</xdr:row>
      <xdr:rowOff>0</xdr:rowOff>
    </xdr:to>
    <xdr:sp macro="[0]!Macro21" textlink="$B$13">
      <xdr:nvSpPr>
        <xdr:cNvPr id="2078" name="AutoShape 30"/>
        <xdr:cNvSpPr>
          <a:spLocks noChangeArrowheads="1" noTextEdit="1"/>
        </xdr:cNvSpPr>
      </xdr:nvSpPr>
      <xdr:spPr bwMode="auto">
        <a:xfrm>
          <a:off x="295275" y="2867025"/>
          <a:ext cx="1257300" cy="428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32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fld id="{02E0EC92-1775-4853-898C-189B00B05051}" type="TxLink"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myrtille</a:t>
          </a:fld>
          <a:endParaRPr lang="fr-CH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3</xdr:col>
      <xdr:colOff>28575</xdr:colOff>
      <xdr:row>4</xdr:row>
      <xdr:rowOff>9525</xdr:rowOff>
    </xdr:from>
    <xdr:to>
      <xdr:col>3</xdr:col>
      <xdr:colOff>1285875</xdr:colOff>
      <xdr:row>5</xdr:row>
      <xdr:rowOff>0</xdr:rowOff>
    </xdr:to>
    <xdr:sp macro="[0]!Macro2" textlink="$D$5">
      <xdr:nvSpPr>
        <xdr:cNvPr id="2079" name="AutoShape 31"/>
        <xdr:cNvSpPr>
          <a:spLocks noChangeArrowheads="1" noTextEdit="1"/>
        </xdr:cNvSpPr>
      </xdr:nvSpPr>
      <xdr:spPr bwMode="auto">
        <a:xfrm>
          <a:off x="1695450" y="733425"/>
          <a:ext cx="1257300" cy="428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32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fld id="{E618D909-B4C8-4CCD-85F5-7A9107F85864}" type="TxLink"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Anglais</a:t>
          </a:fld>
          <a:endParaRPr lang="fr-CH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3</xdr:col>
      <xdr:colOff>28575</xdr:colOff>
      <xdr:row>6</xdr:row>
      <xdr:rowOff>9525</xdr:rowOff>
    </xdr:from>
    <xdr:to>
      <xdr:col>3</xdr:col>
      <xdr:colOff>1285875</xdr:colOff>
      <xdr:row>7</xdr:row>
      <xdr:rowOff>0</xdr:rowOff>
    </xdr:to>
    <xdr:sp macro="[0]!Macro7" textlink="$D$7">
      <xdr:nvSpPr>
        <xdr:cNvPr id="2080" name="AutoShape 32"/>
        <xdr:cNvSpPr>
          <a:spLocks noChangeArrowheads="1" noTextEdit="1"/>
        </xdr:cNvSpPr>
      </xdr:nvSpPr>
      <xdr:spPr bwMode="auto">
        <a:xfrm>
          <a:off x="1695450" y="1266825"/>
          <a:ext cx="1257300" cy="428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32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fld id="{F7E6E26A-A870-4148-8C90-92B66001B6B9}" type="TxLink"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96</a:t>
          </a:fld>
          <a:endParaRPr lang="fr-CH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3</xdr:col>
      <xdr:colOff>28575</xdr:colOff>
      <xdr:row>8</xdr:row>
      <xdr:rowOff>9525</xdr:rowOff>
    </xdr:from>
    <xdr:to>
      <xdr:col>3</xdr:col>
      <xdr:colOff>1285875</xdr:colOff>
      <xdr:row>9</xdr:row>
      <xdr:rowOff>0</xdr:rowOff>
    </xdr:to>
    <xdr:sp macro="[0]!Macro12" textlink="$D$9">
      <xdr:nvSpPr>
        <xdr:cNvPr id="2081" name="AutoShape 33"/>
        <xdr:cNvSpPr>
          <a:spLocks noChangeArrowheads="1" noTextEdit="1"/>
        </xdr:cNvSpPr>
      </xdr:nvSpPr>
      <xdr:spPr bwMode="auto">
        <a:xfrm>
          <a:off x="1695450" y="1800225"/>
          <a:ext cx="1257300" cy="428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32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fld id="{DA4F6635-30FE-49B7-B198-D8CACE7E4A6E}" type="TxLink"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mélèze</a:t>
          </a:fld>
          <a:endParaRPr lang="fr-CH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3</xdr:col>
      <xdr:colOff>28575</xdr:colOff>
      <xdr:row>10</xdr:row>
      <xdr:rowOff>9525</xdr:rowOff>
    </xdr:from>
    <xdr:to>
      <xdr:col>3</xdr:col>
      <xdr:colOff>1285875</xdr:colOff>
      <xdr:row>11</xdr:row>
      <xdr:rowOff>0</xdr:rowOff>
    </xdr:to>
    <xdr:sp macro="[0]!Macro17" textlink="$D$11">
      <xdr:nvSpPr>
        <xdr:cNvPr id="2082" name="AutoShape 34"/>
        <xdr:cNvSpPr>
          <a:spLocks noChangeArrowheads="1" noTextEdit="1"/>
        </xdr:cNvSpPr>
      </xdr:nvSpPr>
      <xdr:spPr bwMode="auto">
        <a:xfrm>
          <a:off x="1695450" y="2333625"/>
          <a:ext cx="1257300" cy="428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32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fld id="{47549DB9-64C7-4C6D-92C3-D328CCB5C575}" type="TxLink"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tarte aux pommes</a:t>
          </a:fld>
          <a:endParaRPr lang="fr-CH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3</xdr:col>
      <xdr:colOff>28575</xdr:colOff>
      <xdr:row>12</xdr:row>
      <xdr:rowOff>9525</xdr:rowOff>
    </xdr:from>
    <xdr:to>
      <xdr:col>3</xdr:col>
      <xdr:colOff>1285875</xdr:colOff>
      <xdr:row>13</xdr:row>
      <xdr:rowOff>0</xdr:rowOff>
    </xdr:to>
    <xdr:sp macro="[0]!Macro22" textlink="$D$13">
      <xdr:nvSpPr>
        <xdr:cNvPr id="2083" name="AutoShape 35"/>
        <xdr:cNvSpPr>
          <a:spLocks noChangeArrowheads="1" noTextEdit="1"/>
        </xdr:cNvSpPr>
      </xdr:nvSpPr>
      <xdr:spPr bwMode="auto">
        <a:xfrm>
          <a:off x="1695450" y="2867025"/>
          <a:ext cx="1257300" cy="428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32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fld id="{B583C67D-95DC-4874-99F4-1C7520056E5B}" type="TxLink"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groseille</a:t>
          </a:fld>
          <a:endParaRPr lang="fr-CH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5</xdr:col>
      <xdr:colOff>28575</xdr:colOff>
      <xdr:row>4</xdr:row>
      <xdr:rowOff>9525</xdr:rowOff>
    </xdr:from>
    <xdr:to>
      <xdr:col>5</xdr:col>
      <xdr:colOff>1285875</xdr:colOff>
      <xdr:row>5</xdr:row>
      <xdr:rowOff>0</xdr:rowOff>
    </xdr:to>
    <xdr:sp macro="[0]!Macro3" textlink="$F$5">
      <xdr:nvSpPr>
        <xdr:cNvPr id="2084" name="AutoShape 36"/>
        <xdr:cNvSpPr>
          <a:spLocks noChangeArrowheads="1" noTextEdit="1"/>
        </xdr:cNvSpPr>
      </xdr:nvSpPr>
      <xdr:spPr bwMode="auto">
        <a:xfrm>
          <a:off x="3095625" y="733425"/>
          <a:ext cx="1257300" cy="428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32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fld id="{44F0731D-EC65-4BBA-B680-00DAC8BCB267}" type="TxLink"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Français</a:t>
          </a:fld>
          <a:endParaRPr lang="fr-CH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5</xdr:col>
      <xdr:colOff>28575</xdr:colOff>
      <xdr:row>6</xdr:row>
      <xdr:rowOff>9525</xdr:rowOff>
    </xdr:from>
    <xdr:to>
      <xdr:col>5</xdr:col>
      <xdr:colOff>1285875</xdr:colOff>
      <xdr:row>7</xdr:row>
      <xdr:rowOff>0</xdr:rowOff>
    </xdr:to>
    <xdr:sp macro="[0]!Macro8" textlink="$F$7">
      <xdr:nvSpPr>
        <xdr:cNvPr id="2085" name="AutoShape 37"/>
        <xdr:cNvSpPr>
          <a:spLocks noChangeArrowheads="1" noTextEdit="1"/>
        </xdr:cNvSpPr>
      </xdr:nvSpPr>
      <xdr:spPr bwMode="auto">
        <a:xfrm>
          <a:off x="3095625" y="1266825"/>
          <a:ext cx="1257300" cy="428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32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fld id="{B2FBB270-3402-42E8-B045-71EB07EB719C}" type="TxLink"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32</a:t>
          </a:fld>
          <a:endParaRPr lang="fr-CH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5</xdr:col>
      <xdr:colOff>28575</xdr:colOff>
      <xdr:row>8</xdr:row>
      <xdr:rowOff>9525</xdr:rowOff>
    </xdr:from>
    <xdr:to>
      <xdr:col>5</xdr:col>
      <xdr:colOff>1285875</xdr:colOff>
      <xdr:row>9</xdr:row>
      <xdr:rowOff>0</xdr:rowOff>
    </xdr:to>
    <xdr:sp macro="[0]!Macro13" textlink="$F$9">
      <xdr:nvSpPr>
        <xdr:cNvPr id="2086" name="AutoShape 38"/>
        <xdr:cNvSpPr>
          <a:spLocks noChangeArrowheads="1" noTextEdit="1"/>
        </xdr:cNvSpPr>
      </xdr:nvSpPr>
      <xdr:spPr bwMode="auto">
        <a:xfrm>
          <a:off x="3095625" y="1800225"/>
          <a:ext cx="1257300" cy="428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32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fld id="{0761AA68-787C-4A86-A4FB-F42C4FBD6B96}" type="TxLink"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bouleau</a:t>
          </a:fld>
          <a:endParaRPr lang="fr-CH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5</xdr:col>
      <xdr:colOff>28575</xdr:colOff>
      <xdr:row>10</xdr:row>
      <xdr:rowOff>9525</xdr:rowOff>
    </xdr:from>
    <xdr:to>
      <xdr:col>5</xdr:col>
      <xdr:colOff>1285875</xdr:colOff>
      <xdr:row>11</xdr:row>
      <xdr:rowOff>0</xdr:rowOff>
    </xdr:to>
    <xdr:sp macro="[0]!Macro18" textlink="$F$11">
      <xdr:nvSpPr>
        <xdr:cNvPr id="2087" name="AutoShape 39"/>
        <xdr:cNvSpPr>
          <a:spLocks noChangeArrowheads="1" noTextEdit="1"/>
        </xdr:cNvSpPr>
      </xdr:nvSpPr>
      <xdr:spPr bwMode="auto">
        <a:xfrm>
          <a:off x="3095625" y="2333625"/>
          <a:ext cx="1257300" cy="428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32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fld id="{AE05612C-793B-441C-882F-EB537D552550}" type="TxLink"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pâté chinois</a:t>
          </a:fld>
          <a:endParaRPr lang="fr-CH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5</xdr:col>
      <xdr:colOff>28575</xdr:colOff>
      <xdr:row>12</xdr:row>
      <xdr:rowOff>9525</xdr:rowOff>
    </xdr:from>
    <xdr:to>
      <xdr:col>5</xdr:col>
      <xdr:colOff>1285875</xdr:colOff>
      <xdr:row>13</xdr:row>
      <xdr:rowOff>0</xdr:rowOff>
    </xdr:to>
    <xdr:sp macro="[0]!Macro23" textlink="$F$13">
      <xdr:nvSpPr>
        <xdr:cNvPr id="2088" name="AutoShape 40"/>
        <xdr:cNvSpPr>
          <a:spLocks noChangeArrowheads="1" noTextEdit="1"/>
        </xdr:cNvSpPr>
      </xdr:nvSpPr>
      <xdr:spPr bwMode="auto">
        <a:xfrm>
          <a:off x="3095625" y="2867025"/>
          <a:ext cx="1257300" cy="428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32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fld id="{C6580D8B-60FC-49D4-89CB-16A2878A486D}" type="TxLink"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framboise</a:t>
          </a:fld>
          <a:endParaRPr lang="fr-CH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7</xdr:col>
      <xdr:colOff>28575</xdr:colOff>
      <xdr:row>4</xdr:row>
      <xdr:rowOff>9525</xdr:rowOff>
    </xdr:from>
    <xdr:to>
      <xdr:col>7</xdr:col>
      <xdr:colOff>1285875</xdr:colOff>
      <xdr:row>5</xdr:row>
      <xdr:rowOff>0</xdr:rowOff>
    </xdr:to>
    <xdr:sp macro="[0]!Macro4" textlink="$H$5">
      <xdr:nvSpPr>
        <xdr:cNvPr id="2089" name="AutoShape 41"/>
        <xdr:cNvSpPr>
          <a:spLocks noChangeArrowheads="1" noTextEdit="1"/>
        </xdr:cNvSpPr>
      </xdr:nvSpPr>
      <xdr:spPr bwMode="auto">
        <a:xfrm>
          <a:off x="4495800" y="733425"/>
          <a:ext cx="1257300" cy="428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32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fld id="{B343BD2D-8423-4469-9921-23FE1A67E1C6}" type="TxLink"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Espagnol</a:t>
          </a:fld>
          <a:endParaRPr lang="fr-CH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7</xdr:col>
      <xdr:colOff>28575</xdr:colOff>
      <xdr:row>6</xdr:row>
      <xdr:rowOff>9525</xdr:rowOff>
    </xdr:from>
    <xdr:to>
      <xdr:col>7</xdr:col>
      <xdr:colOff>1285875</xdr:colOff>
      <xdr:row>7</xdr:row>
      <xdr:rowOff>0</xdr:rowOff>
    </xdr:to>
    <xdr:sp macro="[0]!Macro9" textlink="$H$7">
      <xdr:nvSpPr>
        <xdr:cNvPr id="2090" name="AutoShape 42"/>
        <xdr:cNvSpPr>
          <a:spLocks noChangeArrowheads="1" noTextEdit="1"/>
        </xdr:cNvSpPr>
      </xdr:nvSpPr>
      <xdr:spPr bwMode="auto">
        <a:xfrm>
          <a:off x="4495800" y="1266825"/>
          <a:ext cx="1257300" cy="428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32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fld id="{1A9ECD5B-89CB-4491-BDC5-C0E99B037638}" type="TxLink"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24</a:t>
          </a:fld>
          <a:endParaRPr lang="fr-CH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7</xdr:col>
      <xdr:colOff>28575</xdr:colOff>
      <xdr:row>8</xdr:row>
      <xdr:rowOff>9525</xdr:rowOff>
    </xdr:from>
    <xdr:to>
      <xdr:col>7</xdr:col>
      <xdr:colOff>1285875</xdr:colOff>
      <xdr:row>9</xdr:row>
      <xdr:rowOff>0</xdr:rowOff>
    </xdr:to>
    <xdr:sp macro="[0]!Macro14" textlink="$H$9">
      <xdr:nvSpPr>
        <xdr:cNvPr id="2091" name="AutoShape 43"/>
        <xdr:cNvSpPr>
          <a:spLocks noChangeArrowheads="1" noTextEdit="1"/>
        </xdr:cNvSpPr>
      </xdr:nvSpPr>
      <xdr:spPr bwMode="auto">
        <a:xfrm>
          <a:off x="4495800" y="1800225"/>
          <a:ext cx="1257300" cy="428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32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fld id="{2A960559-2849-41CD-8A9E-79AF4EDBAC56}" type="TxLink"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if</a:t>
          </a:fld>
          <a:endParaRPr lang="fr-CH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7</xdr:col>
      <xdr:colOff>28575</xdr:colOff>
      <xdr:row>10</xdr:row>
      <xdr:rowOff>9525</xdr:rowOff>
    </xdr:from>
    <xdr:to>
      <xdr:col>7</xdr:col>
      <xdr:colOff>1285875</xdr:colOff>
      <xdr:row>11</xdr:row>
      <xdr:rowOff>0</xdr:rowOff>
    </xdr:to>
    <xdr:sp macro="[0]!Macro19" textlink="$H$11">
      <xdr:nvSpPr>
        <xdr:cNvPr id="2092" name="AutoShape 44"/>
        <xdr:cNvSpPr>
          <a:spLocks noChangeArrowheads="1" noTextEdit="1"/>
        </xdr:cNvSpPr>
      </xdr:nvSpPr>
      <xdr:spPr bwMode="auto">
        <a:xfrm>
          <a:off x="4495800" y="2333625"/>
          <a:ext cx="1257300" cy="428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32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fld id="{54CA8ABD-20B5-49AF-ABE0-1E5A7164C1DE}" type="TxLink"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tourtière </a:t>
          </a:fld>
          <a:endParaRPr lang="fr-CH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7</xdr:col>
      <xdr:colOff>28575</xdr:colOff>
      <xdr:row>12</xdr:row>
      <xdr:rowOff>9525</xdr:rowOff>
    </xdr:from>
    <xdr:to>
      <xdr:col>7</xdr:col>
      <xdr:colOff>1285875</xdr:colOff>
      <xdr:row>13</xdr:row>
      <xdr:rowOff>0</xdr:rowOff>
    </xdr:to>
    <xdr:sp macro="[0]!Macro24" textlink="$H$13">
      <xdr:nvSpPr>
        <xdr:cNvPr id="2093" name="AutoShape 45"/>
        <xdr:cNvSpPr>
          <a:spLocks noChangeArrowheads="1" noTextEdit="1"/>
        </xdr:cNvSpPr>
      </xdr:nvSpPr>
      <xdr:spPr bwMode="auto">
        <a:xfrm>
          <a:off x="4495800" y="2867025"/>
          <a:ext cx="1257300" cy="428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32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fld id="{6F20833F-91E3-47A5-B8D6-0354562740C0}" type="TxLink"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pêche</a:t>
          </a:fld>
          <a:endParaRPr lang="fr-CH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9</xdr:col>
      <xdr:colOff>28575</xdr:colOff>
      <xdr:row>4</xdr:row>
      <xdr:rowOff>9525</xdr:rowOff>
    </xdr:from>
    <xdr:to>
      <xdr:col>9</xdr:col>
      <xdr:colOff>1285875</xdr:colOff>
      <xdr:row>5</xdr:row>
      <xdr:rowOff>0</xdr:rowOff>
    </xdr:to>
    <xdr:sp macro="[0]!Macro5" textlink="$J$5">
      <xdr:nvSpPr>
        <xdr:cNvPr id="2094" name="AutoShape 46"/>
        <xdr:cNvSpPr>
          <a:spLocks noChangeArrowheads="1" noTextEdit="1"/>
        </xdr:cNvSpPr>
      </xdr:nvSpPr>
      <xdr:spPr bwMode="auto">
        <a:xfrm>
          <a:off x="5895975" y="733425"/>
          <a:ext cx="1257300" cy="428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32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fld id="{ED9C9D96-13C8-41FE-BCF6-7E8AD2B1AD26}" type="TxLink"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Croate</a:t>
          </a:fld>
          <a:endParaRPr lang="fr-CH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9</xdr:col>
      <xdr:colOff>28575</xdr:colOff>
      <xdr:row>6</xdr:row>
      <xdr:rowOff>9525</xdr:rowOff>
    </xdr:from>
    <xdr:to>
      <xdr:col>9</xdr:col>
      <xdr:colOff>1285875</xdr:colOff>
      <xdr:row>7</xdr:row>
      <xdr:rowOff>0</xdr:rowOff>
    </xdr:to>
    <xdr:sp macro="[0]!Macro10" textlink="$J$7">
      <xdr:nvSpPr>
        <xdr:cNvPr id="2095" name="AutoShape 47"/>
        <xdr:cNvSpPr>
          <a:spLocks noChangeArrowheads="1" noTextEdit="1"/>
        </xdr:cNvSpPr>
      </xdr:nvSpPr>
      <xdr:spPr bwMode="auto">
        <a:xfrm>
          <a:off x="5895975" y="1266825"/>
          <a:ext cx="1257300" cy="428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32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fld id="{FB622019-D8A2-4F0B-99A9-19AD963EF8A4}" type="TxLink"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fld>
          <a:endParaRPr lang="fr-CH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9</xdr:col>
      <xdr:colOff>28575</xdr:colOff>
      <xdr:row>8</xdr:row>
      <xdr:rowOff>9525</xdr:rowOff>
    </xdr:from>
    <xdr:to>
      <xdr:col>9</xdr:col>
      <xdr:colOff>1285875</xdr:colOff>
      <xdr:row>9</xdr:row>
      <xdr:rowOff>0</xdr:rowOff>
    </xdr:to>
    <xdr:sp macro="[0]!Macro15" textlink="$J$9">
      <xdr:nvSpPr>
        <xdr:cNvPr id="2096" name="AutoShape 48"/>
        <xdr:cNvSpPr>
          <a:spLocks noChangeArrowheads="1" noTextEdit="1"/>
        </xdr:cNvSpPr>
      </xdr:nvSpPr>
      <xdr:spPr bwMode="auto">
        <a:xfrm>
          <a:off x="5895975" y="1800225"/>
          <a:ext cx="1257300" cy="428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32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fld id="{B7DEBDE2-2E5D-438F-B1C0-7DAD5AE6681D}" type="TxLink"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pin</a:t>
          </a:fld>
          <a:endParaRPr lang="fr-CH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9</xdr:col>
      <xdr:colOff>28575</xdr:colOff>
      <xdr:row>10</xdr:row>
      <xdr:rowOff>9525</xdr:rowOff>
    </xdr:from>
    <xdr:to>
      <xdr:col>9</xdr:col>
      <xdr:colOff>1285875</xdr:colOff>
      <xdr:row>11</xdr:row>
      <xdr:rowOff>0</xdr:rowOff>
    </xdr:to>
    <xdr:sp macro="[0]!Macro20" textlink="$J$11">
      <xdr:nvSpPr>
        <xdr:cNvPr id="2097" name="AutoShape 49"/>
        <xdr:cNvSpPr>
          <a:spLocks noChangeArrowheads="1" noTextEdit="1"/>
        </xdr:cNvSpPr>
      </xdr:nvSpPr>
      <xdr:spPr bwMode="auto">
        <a:xfrm>
          <a:off x="5895975" y="2333625"/>
          <a:ext cx="1257300" cy="428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32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fld id="{8ED2D008-948D-4D67-A08F-FEE4A5C8B0F3}" type="TxLink"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bolognaise</a:t>
          </a:fld>
          <a:endParaRPr lang="fr-CH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9</xdr:col>
      <xdr:colOff>28575</xdr:colOff>
      <xdr:row>12</xdr:row>
      <xdr:rowOff>9525</xdr:rowOff>
    </xdr:from>
    <xdr:to>
      <xdr:col>9</xdr:col>
      <xdr:colOff>1285875</xdr:colOff>
      <xdr:row>13</xdr:row>
      <xdr:rowOff>0</xdr:rowOff>
    </xdr:to>
    <xdr:sp macro="[0]!Macro25" textlink="$J$13">
      <xdr:nvSpPr>
        <xdr:cNvPr id="2098" name="AutoShape 50"/>
        <xdr:cNvSpPr>
          <a:spLocks noChangeArrowheads="1" noTextEdit="1"/>
        </xdr:cNvSpPr>
      </xdr:nvSpPr>
      <xdr:spPr bwMode="auto">
        <a:xfrm>
          <a:off x="5895975" y="2867025"/>
          <a:ext cx="1257300" cy="428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32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fld id="{EFACDA18-4C8C-463F-BBA5-9BCFBA426F1E}" type="TxLink"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cassis</a:t>
          </a:fld>
          <a:endParaRPr lang="fr-CH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17</xdr:row>
          <xdr:rowOff>76200</xdr:rowOff>
        </xdr:from>
        <xdr:to>
          <xdr:col>3</xdr:col>
          <xdr:colOff>0</xdr:colOff>
          <xdr:row>18</xdr:row>
          <xdr:rowOff>85725</xdr:rowOff>
        </xdr:to>
        <xdr:sp macro="" textlink="">
          <xdr:nvSpPr>
            <xdr:cNvPr id="2100" name="Button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0" i="0" u="none" strike="noStrike" baseline="0">
                  <a:solidFill>
                    <a:srgbClr val="FF9900"/>
                  </a:solidFill>
                  <a:latin typeface="Arial"/>
                  <a:cs typeface="Arial"/>
                </a:rPr>
                <a:t>Annuler choix</a:t>
              </a:r>
            </a:p>
          </xdr:txBody>
        </xdr:sp>
        <xdr:clientData fPrintsWithSheet="0"/>
      </xdr:twoCellAnchor>
    </mc:Choice>
    <mc:Fallback/>
  </mc:AlternateContent>
  <xdr:twoCellAnchor>
    <xdr:from>
      <xdr:col>14</xdr:col>
      <xdr:colOff>38100</xdr:colOff>
      <xdr:row>2</xdr:row>
      <xdr:rowOff>152400</xdr:rowOff>
    </xdr:from>
    <xdr:to>
      <xdr:col>20</xdr:col>
      <xdr:colOff>0</xdr:colOff>
      <xdr:row>22</xdr:row>
      <xdr:rowOff>152400</xdr:rowOff>
    </xdr:to>
    <xdr:sp macro="" textlink="">
      <xdr:nvSpPr>
        <xdr:cNvPr id="2114" name="Rectangle 66"/>
        <xdr:cNvSpPr>
          <a:spLocks noChangeArrowheads="1"/>
        </xdr:cNvSpPr>
      </xdr:nvSpPr>
      <xdr:spPr bwMode="auto">
        <a:xfrm>
          <a:off x="9534525" y="523875"/>
          <a:ext cx="3648075" cy="448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19050</xdr:colOff>
      <xdr:row>2</xdr:row>
      <xdr:rowOff>161925</xdr:rowOff>
    </xdr:from>
    <xdr:to>
      <xdr:col>12</xdr:col>
      <xdr:colOff>200025</xdr:colOff>
      <xdr:row>13</xdr:row>
      <xdr:rowOff>133350</xdr:rowOff>
    </xdr:to>
    <xdr:sp macro="" textlink="">
      <xdr:nvSpPr>
        <xdr:cNvPr id="2120" name="Rectangle 72"/>
        <xdr:cNvSpPr>
          <a:spLocks noChangeArrowheads="1"/>
        </xdr:cNvSpPr>
      </xdr:nvSpPr>
      <xdr:spPr bwMode="auto">
        <a:xfrm>
          <a:off x="7762875" y="533400"/>
          <a:ext cx="180975" cy="2895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22</xdr:row>
          <xdr:rowOff>57150</xdr:rowOff>
        </xdr:from>
        <xdr:to>
          <xdr:col>3</xdr:col>
          <xdr:colOff>0</xdr:colOff>
          <xdr:row>23</xdr:row>
          <xdr:rowOff>142875</xdr:rowOff>
        </xdr:to>
        <xdr:sp macro="" textlink="">
          <xdr:nvSpPr>
            <xdr:cNvPr id="2124" name="Button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Nouvelle partie</a:t>
              </a:r>
            </a:p>
          </xdr:txBody>
        </xdr:sp>
        <xdr:clientData fPrintsWithSheet="0"/>
      </xdr:twoCellAnchor>
    </mc:Choice>
    <mc:Fallback/>
  </mc:AlternateContent>
  <xdr:twoCellAnchor>
    <xdr:from>
      <xdr:col>13</xdr:col>
      <xdr:colOff>19050</xdr:colOff>
      <xdr:row>2</xdr:row>
      <xdr:rowOff>152400</xdr:rowOff>
    </xdr:from>
    <xdr:to>
      <xdr:col>14</xdr:col>
      <xdr:colOff>38100</xdr:colOff>
      <xdr:row>16</xdr:row>
      <xdr:rowOff>133350</xdr:rowOff>
    </xdr:to>
    <xdr:sp macro="" textlink="">
      <xdr:nvSpPr>
        <xdr:cNvPr id="2127" name="Rectangle 79"/>
        <xdr:cNvSpPr>
          <a:spLocks noChangeArrowheads="1"/>
        </xdr:cNvSpPr>
      </xdr:nvSpPr>
      <xdr:spPr bwMode="auto">
        <a:xfrm>
          <a:off x="7991475" y="523875"/>
          <a:ext cx="1543050" cy="3400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14</xdr:row>
          <xdr:rowOff>95250</xdr:rowOff>
        </xdr:from>
        <xdr:to>
          <xdr:col>3</xdr:col>
          <xdr:colOff>0</xdr:colOff>
          <xdr:row>16</xdr:row>
          <xdr:rowOff>114300</xdr:rowOff>
        </xdr:to>
        <xdr:sp macro="" textlink="">
          <xdr:nvSpPr>
            <xdr:cNvPr id="2128" name="Button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Nouvelle série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19</xdr:row>
          <xdr:rowOff>38100</xdr:rowOff>
        </xdr:from>
        <xdr:to>
          <xdr:col>13</xdr:col>
          <xdr:colOff>942975</xdr:colOff>
          <xdr:row>23</xdr:row>
          <xdr:rowOff>104775</xdr:rowOff>
        </xdr:to>
        <xdr:sp macro="" textlink="">
          <xdr:nvSpPr>
            <xdr:cNvPr id="2129" name="Group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Après avoir corrigé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85725</xdr:colOff>
          <xdr:row>14</xdr:row>
          <xdr:rowOff>95250</xdr:rowOff>
        </xdr:from>
        <xdr:to>
          <xdr:col>10</xdr:col>
          <xdr:colOff>85725</xdr:colOff>
          <xdr:row>16</xdr:row>
          <xdr:rowOff>114300</xdr:rowOff>
        </xdr:to>
        <xdr:sp macro="" textlink="">
          <xdr:nvSpPr>
            <xdr:cNvPr id="2131" name="Button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Corriger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19</xdr:col>
      <xdr:colOff>38100</xdr:colOff>
      <xdr:row>1</xdr:row>
      <xdr:rowOff>9525</xdr:rowOff>
    </xdr:from>
    <xdr:to>
      <xdr:col>19</xdr:col>
      <xdr:colOff>276225</xdr:colOff>
      <xdr:row>1</xdr:row>
      <xdr:rowOff>257175</xdr:rowOff>
    </xdr:to>
    <xdr:pic>
      <xdr:nvPicPr>
        <xdr:cNvPr id="2138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96850" y="1047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19050</xdr:colOff>
      <xdr:row>1</xdr:row>
      <xdr:rowOff>9525</xdr:rowOff>
    </xdr:from>
    <xdr:to>
      <xdr:col>18</xdr:col>
      <xdr:colOff>266700</xdr:colOff>
      <xdr:row>1</xdr:row>
      <xdr:rowOff>266700</xdr:rowOff>
    </xdr:to>
    <xdr:pic>
      <xdr:nvPicPr>
        <xdr:cNvPr id="2140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104775"/>
          <a:ext cx="2476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4</xdr:row>
          <xdr:rowOff>104775</xdr:rowOff>
        </xdr:from>
        <xdr:to>
          <xdr:col>11</xdr:col>
          <xdr:colOff>352425</xdr:colOff>
          <xdr:row>4</xdr:row>
          <xdr:rowOff>361950</xdr:rowOff>
        </xdr:to>
        <xdr:pic>
          <xdr:nvPicPr>
            <xdr:cNvPr id="2142" name="Picture 94"/>
            <xdr:cNvPicPr>
              <a:picLocks noChangeAspect="1" noChangeArrowheads="1"/>
              <a:extLst>
                <a:ext uri="{84589F7E-364E-4C9E-8A38-B11213B215E9}">
                  <a14:cameraTool cellRange="Image1" spid="_x0000_s217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410450" y="828675"/>
              <a:ext cx="247650" cy="257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6</xdr:row>
          <xdr:rowOff>104775</xdr:rowOff>
        </xdr:from>
        <xdr:to>
          <xdr:col>11</xdr:col>
          <xdr:colOff>352425</xdr:colOff>
          <xdr:row>6</xdr:row>
          <xdr:rowOff>361950</xdr:rowOff>
        </xdr:to>
        <xdr:pic>
          <xdr:nvPicPr>
            <xdr:cNvPr id="2144" name="Picture 96"/>
            <xdr:cNvPicPr>
              <a:picLocks noChangeAspect="1" noChangeArrowheads="1"/>
              <a:extLst>
                <a:ext uri="{84589F7E-364E-4C9E-8A38-B11213B215E9}">
                  <a14:cameraTool cellRange="Image2" spid="_x0000_s2175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7410450" y="1362075"/>
              <a:ext cx="247650" cy="257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8</xdr:row>
          <xdr:rowOff>95250</xdr:rowOff>
        </xdr:from>
        <xdr:to>
          <xdr:col>11</xdr:col>
          <xdr:colOff>352425</xdr:colOff>
          <xdr:row>8</xdr:row>
          <xdr:rowOff>352425</xdr:rowOff>
        </xdr:to>
        <xdr:pic>
          <xdr:nvPicPr>
            <xdr:cNvPr id="2145" name="Picture 97"/>
            <xdr:cNvPicPr>
              <a:picLocks noChangeAspect="1" noChangeArrowheads="1"/>
              <a:extLst>
                <a:ext uri="{84589F7E-364E-4C9E-8A38-B11213B215E9}">
                  <a14:cameraTool cellRange="Image3" spid="_x0000_s217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7410450" y="1885950"/>
              <a:ext cx="247650" cy="257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10</xdr:row>
          <xdr:rowOff>95250</xdr:rowOff>
        </xdr:from>
        <xdr:to>
          <xdr:col>11</xdr:col>
          <xdr:colOff>333375</xdr:colOff>
          <xdr:row>10</xdr:row>
          <xdr:rowOff>352425</xdr:rowOff>
        </xdr:to>
        <xdr:pic>
          <xdr:nvPicPr>
            <xdr:cNvPr id="2146" name="Picture 98"/>
            <xdr:cNvPicPr>
              <a:picLocks noChangeAspect="1" noChangeArrowheads="1"/>
              <a:extLst>
                <a:ext uri="{84589F7E-364E-4C9E-8A38-B11213B215E9}">
                  <a14:cameraTool cellRange="Image4" spid="_x0000_s217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7391400" y="2419350"/>
              <a:ext cx="247650" cy="257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12</xdr:row>
          <xdr:rowOff>104775</xdr:rowOff>
        </xdr:from>
        <xdr:to>
          <xdr:col>11</xdr:col>
          <xdr:colOff>352425</xdr:colOff>
          <xdr:row>12</xdr:row>
          <xdr:rowOff>361950</xdr:rowOff>
        </xdr:to>
        <xdr:pic>
          <xdr:nvPicPr>
            <xdr:cNvPr id="2147" name="Picture 99"/>
            <xdr:cNvPicPr>
              <a:picLocks noChangeAspect="1" noChangeArrowheads="1"/>
              <a:extLst>
                <a:ext uri="{84589F7E-364E-4C9E-8A38-B11213B215E9}">
                  <a14:cameraTool cellRange="Image5" spid="_x0000_s217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7410450" y="2962275"/>
              <a:ext cx="247650" cy="257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17</xdr:col>
      <xdr:colOff>38100</xdr:colOff>
      <xdr:row>1</xdr:row>
      <xdr:rowOff>19050</xdr:rowOff>
    </xdr:from>
    <xdr:to>
      <xdr:col>17</xdr:col>
      <xdr:colOff>285750</xdr:colOff>
      <xdr:row>1</xdr:row>
      <xdr:rowOff>247650</xdr:rowOff>
    </xdr:to>
    <xdr:sp macro="" textlink="">
      <xdr:nvSpPr>
        <xdr:cNvPr id="2149" name="Rectangle 101"/>
        <xdr:cNvSpPr>
          <a:spLocks noChangeArrowheads="1"/>
        </xdr:cNvSpPr>
      </xdr:nvSpPr>
      <xdr:spPr bwMode="auto">
        <a:xfrm>
          <a:off x="12249150" y="114300"/>
          <a:ext cx="247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19</xdr:row>
          <xdr:rowOff>142875</xdr:rowOff>
        </xdr:from>
        <xdr:to>
          <xdr:col>13</xdr:col>
          <xdr:colOff>838200</xdr:colOff>
          <xdr:row>21</xdr:row>
          <xdr:rowOff>19050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Voir les réponses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21</xdr:row>
          <xdr:rowOff>133350</xdr:rowOff>
        </xdr:from>
        <xdr:to>
          <xdr:col>13</xdr:col>
          <xdr:colOff>885825</xdr:colOff>
          <xdr:row>23</xdr:row>
          <xdr:rowOff>28575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Voir les indices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247650</xdr:colOff>
      <xdr:row>0</xdr:row>
      <xdr:rowOff>76200</xdr:rowOff>
    </xdr:from>
    <xdr:to>
      <xdr:col>9</xdr:col>
      <xdr:colOff>1228725</xdr:colOff>
      <xdr:row>2</xdr:row>
      <xdr:rowOff>47625</xdr:rowOff>
    </xdr:to>
    <xdr:grpSp>
      <xdr:nvGrpSpPr>
        <xdr:cNvPr id="2167" name="Group 119"/>
        <xdr:cNvGrpSpPr>
          <a:grpSpLocks/>
        </xdr:cNvGrpSpPr>
      </xdr:nvGrpSpPr>
      <xdr:grpSpPr bwMode="auto">
        <a:xfrm>
          <a:off x="247650" y="76200"/>
          <a:ext cx="6848475" cy="342900"/>
          <a:chOff x="26" y="8"/>
          <a:chExt cx="719" cy="36"/>
        </a:xfrm>
      </xdr:grpSpPr>
      <xdr:sp macro="" textlink="">
        <xdr:nvSpPr>
          <xdr:cNvPr id="2159" name="Rectangle 111"/>
          <xdr:cNvSpPr>
            <a:spLocks noChangeArrowheads="1"/>
          </xdr:cNvSpPr>
        </xdr:nvSpPr>
        <xdr:spPr bwMode="auto">
          <a:xfrm>
            <a:off x="26" y="8"/>
            <a:ext cx="719" cy="3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>
            <a:outerShdw dist="35921" dir="2700000" algn="ctr" rotWithShape="0">
              <a:srgbClr val="808080">
                <a:alpha val="50000"/>
              </a:srgbClr>
            </a:outerShdw>
          </a:effectLst>
        </xdr:spPr>
        <xdr:txBody>
          <a:bodyPr vertOverflow="clip" wrap="square" lIns="45720" tIns="41148" rIns="45720" bIns="0" anchor="t" upright="1"/>
          <a:lstStyle/>
          <a:p>
            <a:pPr algn="ctr" rtl="0">
              <a:defRPr sz="1000"/>
            </a:pPr>
            <a:r>
              <a:rPr lang="fr-CH" sz="2000" b="1" i="0" u="none" strike="noStrike" baseline="0">
                <a:solidFill>
                  <a:srgbClr val="008000"/>
                </a:solidFill>
                <a:latin typeface="Arial"/>
                <a:cs typeface="Arial"/>
              </a:rPr>
              <a:t>Jeu des intrus</a:t>
            </a:r>
          </a:p>
        </xdr:txBody>
      </xdr:sp>
      <xdr:sp macro="" textlink="">
        <xdr:nvSpPr>
          <xdr:cNvPr id="2152" name="AutoShape 104"/>
          <xdr:cNvSpPr>
            <a:spLocks noChangeArrowheads="1"/>
          </xdr:cNvSpPr>
        </xdr:nvSpPr>
        <xdr:spPr bwMode="auto">
          <a:xfrm>
            <a:off x="153" y="17"/>
            <a:ext cx="25" cy="19"/>
          </a:xfrm>
          <a:prstGeom prst="triangle">
            <a:avLst>
              <a:gd name="adj" fmla="val 50000"/>
            </a:avLst>
          </a:prstGeom>
          <a:gradFill rotWithShape="1">
            <a:gsLst>
              <a:gs pos="0">
                <a:srgbClr xmlns:mc="http://schemas.openxmlformats.org/markup-compatibility/2006" xmlns:a14="http://schemas.microsoft.com/office/drawing/2010/main" val="008000" mc:Ignorable="a14" a14:legacySpreadsheetColorIndex="17"/>
              </a:gs>
              <a:gs pos="100000">
                <a:srgbClr xmlns:mc="http://schemas.openxmlformats.org/markup-compatibility/2006" xmlns:a14="http://schemas.microsoft.com/office/drawing/2010/main" val="6DB66D" mc:Ignorable="a14" a14:legacySpreadsheetColorIndex="17">
                  <a:gamma/>
                  <a:tint val="57255"/>
                  <a:invGamma/>
                </a:srgbClr>
              </a:gs>
            </a:gsLst>
            <a:lin ang="5400000" scaled="1"/>
          </a:gra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154" name="AutoShape 106"/>
          <xdr:cNvSpPr>
            <a:spLocks noChangeArrowheads="1"/>
          </xdr:cNvSpPr>
        </xdr:nvSpPr>
        <xdr:spPr bwMode="auto">
          <a:xfrm>
            <a:off x="632" y="18"/>
            <a:ext cx="27" cy="18"/>
          </a:xfrm>
          <a:prstGeom prst="pentagon">
            <a:avLst/>
          </a:prstGeom>
          <a:gradFill rotWithShape="1">
            <a:gsLst>
              <a:gs pos="0">
                <a:srgbClr xmlns:mc="http://schemas.openxmlformats.org/markup-compatibility/2006" xmlns:a14="http://schemas.microsoft.com/office/drawing/2010/main" val="008000" mc:Ignorable="a14" a14:legacySpreadsheetColorIndex="17"/>
              </a:gs>
              <a:gs pos="100000">
                <a:srgbClr xmlns:mc="http://schemas.openxmlformats.org/markup-compatibility/2006" xmlns:a14="http://schemas.microsoft.com/office/drawing/2010/main" val="6DB66D" mc:Ignorable="a14" a14:legacySpreadsheetColorIndex="17">
                  <a:gamma/>
                  <a:tint val="57255"/>
                  <a:invGamma/>
                </a:srgbClr>
              </a:gs>
            </a:gsLst>
            <a:path path="shape">
              <a:fillToRect l="50000" t="50000" r="50000" b="50000"/>
            </a:path>
          </a:gra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155" name="AutoShape 107"/>
          <xdr:cNvSpPr>
            <a:spLocks noChangeArrowheads="1"/>
          </xdr:cNvSpPr>
        </xdr:nvSpPr>
        <xdr:spPr bwMode="auto">
          <a:xfrm>
            <a:off x="560" y="19"/>
            <a:ext cx="25" cy="17"/>
          </a:xfrm>
          <a:prstGeom prst="hexagon">
            <a:avLst>
              <a:gd name="adj" fmla="val 36765"/>
              <a:gd name="vf" fmla="val 115470"/>
            </a:avLst>
          </a:prstGeom>
          <a:gradFill rotWithShape="1">
            <a:gsLst>
              <a:gs pos="0">
                <a:srgbClr xmlns:mc="http://schemas.openxmlformats.org/markup-compatibility/2006" xmlns:a14="http://schemas.microsoft.com/office/drawing/2010/main" val="008000" mc:Ignorable="a14" a14:legacySpreadsheetColorIndex="17"/>
              </a:gs>
              <a:gs pos="100000">
                <a:srgbClr xmlns:mc="http://schemas.openxmlformats.org/markup-compatibility/2006" xmlns:a14="http://schemas.microsoft.com/office/drawing/2010/main" val="5DAE5D" mc:Ignorable="a14" a14:legacySpreadsheetColorIndex="17">
                  <a:gamma/>
                  <a:tint val="63529"/>
                  <a:invGamma/>
                </a:srgbClr>
              </a:gs>
            </a:gsLst>
            <a:lin ang="5400000" scaled="1"/>
          </a:gra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156" name="AutoShape 108"/>
          <xdr:cNvSpPr>
            <a:spLocks noChangeArrowheads="1"/>
          </xdr:cNvSpPr>
        </xdr:nvSpPr>
        <xdr:spPr bwMode="auto">
          <a:xfrm>
            <a:off x="193" y="19"/>
            <a:ext cx="27" cy="17"/>
          </a:xfrm>
          <a:custGeom>
            <a:avLst/>
            <a:gdLst>
              <a:gd name="G0" fmla="+- 5400 0 0"/>
              <a:gd name="G1" fmla="+- 21600 0 5400"/>
              <a:gd name="G2" fmla="*/ 5400 1 2"/>
              <a:gd name="G3" fmla="+- 21600 0 G2"/>
              <a:gd name="G4" fmla="+/ 5400 21600 2"/>
              <a:gd name="G5" fmla="+/ G1 0 2"/>
              <a:gd name="G6" fmla="*/ 21600 21600 5400"/>
              <a:gd name="G7" fmla="*/ G6 1 2"/>
              <a:gd name="G8" fmla="+- 21600 0 G7"/>
              <a:gd name="G9" fmla="*/ 21600 1 2"/>
              <a:gd name="G10" fmla="+- 5400 0 G9"/>
              <a:gd name="G11" fmla="?: G10 G8 0"/>
              <a:gd name="G12" fmla="?: G10 G7 21600"/>
              <a:gd name="T0" fmla="*/ 18900 w 21600"/>
              <a:gd name="T1" fmla="*/ 10800 h 21600"/>
              <a:gd name="T2" fmla="*/ 10800 w 21600"/>
              <a:gd name="T3" fmla="*/ 21600 h 21600"/>
              <a:gd name="T4" fmla="*/ 2700 w 21600"/>
              <a:gd name="T5" fmla="*/ 10800 h 21600"/>
              <a:gd name="T6" fmla="*/ 10800 w 21600"/>
              <a:gd name="T7" fmla="*/ 0 h 21600"/>
              <a:gd name="T8" fmla="*/ 4500 w 21600"/>
              <a:gd name="T9" fmla="*/ 4500 h 21600"/>
              <a:gd name="T10" fmla="*/ 17100 w 21600"/>
              <a:gd name="T11" fmla="*/ 171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T8" t="T9" r="T10" b="T11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xmlns:mc="http://schemas.openxmlformats.org/markup-compatibility/2006" xmlns:a14="http://schemas.microsoft.com/office/drawing/2010/main" val="800000" mc:Ignorable="a14" a14:legacySpreadsheetColorIndex="16"/>
              </a:gs>
              <a:gs pos="100000">
                <a:srgbClr xmlns:mc="http://schemas.openxmlformats.org/markup-compatibility/2006" xmlns:a14="http://schemas.microsoft.com/office/drawing/2010/main" val="B66D6D" mc:Ignorable="a14" a14:legacySpreadsheetColorIndex="16">
                  <a:gamma/>
                  <a:tint val="57255"/>
                  <a:invGamma/>
                </a:srgbClr>
              </a:gs>
            </a:gsLst>
            <a:lin ang="5400000" scaled="1"/>
          </a:gra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157" name="AutoShape 109"/>
          <xdr:cNvSpPr>
            <a:spLocks noChangeArrowheads="1"/>
          </xdr:cNvSpPr>
        </xdr:nvSpPr>
        <xdr:spPr bwMode="auto">
          <a:xfrm>
            <a:off x="116" y="17"/>
            <a:ext cx="25" cy="20"/>
          </a:xfrm>
          <a:prstGeom prst="diamond">
            <a:avLst/>
          </a:prstGeom>
          <a:gradFill rotWithShape="1">
            <a:gsLst>
              <a:gs pos="0">
                <a:srgbClr xmlns:mc="http://schemas.openxmlformats.org/markup-compatibility/2006" xmlns:a14="http://schemas.microsoft.com/office/drawing/2010/main" val="008000" mc:Ignorable="a14" a14:legacySpreadsheetColorIndex="17">
                  <a:alpha val="56000"/>
                </a:srgbClr>
              </a:gs>
              <a:gs pos="100000">
                <a:srgbClr xmlns:mc="http://schemas.openxmlformats.org/markup-compatibility/2006" xmlns:a14="http://schemas.microsoft.com/office/drawing/2010/main" val="4DA64D" mc:Ignorable="a14" a14:legacySpreadsheetColorIndex="17">
                  <a:gamma/>
                  <a:tint val="69804"/>
                  <a:invGamma/>
                  <a:alpha val="52000"/>
                </a:srgbClr>
              </a:gs>
            </a:gsLst>
            <a:lin ang="5400000" scaled="1"/>
          </a:gra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158" name="Oval 110"/>
          <xdr:cNvSpPr>
            <a:spLocks noChangeArrowheads="1"/>
          </xdr:cNvSpPr>
        </xdr:nvSpPr>
        <xdr:spPr bwMode="auto">
          <a:xfrm>
            <a:off x="600" y="18"/>
            <a:ext cx="18" cy="19"/>
          </a:xfrm>
          <a:prstGeom prst="ellipse">
            <a:avLst/>
          </a:prstGeom>
          <a:gradFill rotWithShape="1">
            <a:gsLst>
              <a:gs pos="0">
                <a:srgbClr xmlns:mc="http://schemas.openxmlformats.org/markup-compatibility/2006" xmlns:a14="http://schemas.microsoft.com/office/drawing/2010/main" val="008000" mc:Ignorable="a14" a14:legacySpreadsheetColorIndex="17"/>
              </a:gs>
              <a:gs pos="100000">
                <a:srgbClr xmlns:mc="http://schemas.openxmlformats.org/markup-compatibility/2006" xmlns:a14="http://schemas.microsoft.com/office/drawing/2010/main" val="55AA55" mc:Ignorable="a14" a14:legacySpreadsheetColorIndex="17">
                  <a:gamma/>
                  <a:tint val="66667"/>
                  <a:invGamma/>
                </a:srgbClr>
              </a:gs>
            </a:gsLst>
            <a:lin ang="5400000" scaled="1"/>
          </a:gra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27</xdr:row>
          <xdr:rowOff>0</xdr:rowOff>
        </xdr:from>
        <xdr:to>
          <xdr:col>2</xdr:col>
          <xdr:colOff>0</xdr:colOff>
          <xdr:row>28</xdr:row>
          <xdr:rowOff>57150</xdr:rowOff>
        </xdr:to>
        <xdr:sp macro="" textlink="">
          <xdr:nvSpPr>
            <xdr:cNvPr id="2165" name="Option Button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 tirage au sort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28</xdr:row>
          <xdr:rowOff>123825</xdr:rowOff>
        </xdr:from>
        <xdr:to>
          <xdr:col>2</xdr:col>
          <xdr:colOff>0</xdr:colOff>
          <xdr:row>30</xdr:row>
          <xdr:rowOff>19050</xdr:rowOff>
        </xdr:to>
        <xdr:sp macro="" textlink="">
          <xdr:nvSpPr>
            <xdr:cNvPr id="2166" name="Option Button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partir de 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24</xdr:row>
          <xdr:rowOff>0</xdr:rowOff>
        </xdr:from>
        <xdr:to>
          <xdr:col>14</xdr:col>
          <xdr:colOff>38100</xdr:colOff>
          <xdr:row>25</xdr:row>
          <xdr:rowOff>57150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Nouvelle série sans corriger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0</xdr:row>
          <xdr:rowOff>0</xdr:rowOff>
        </xdr:from>
        <xdr:to>
          <xdr:col>3</xdr:col>
          <xdr:colOff>314325</xdr:colOff>
          <xdr:row>1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remettre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U35"/>
  <sheetViews>
    <sheetView showGridLines="0" showRowColHeaders="0" tabSelected="1" workbookViewId="0"/>
  </sheetViews>
  <sheetFormatPr baseColWidth="10" defaultRowHeight="12.75"/>
  <cols>
    <col min="1" max="1" width="4" style="7" customWidth="1"/>
    <col min="2" max="2" width="19.5703125" customWidth="1"/>
    <col min="3" max="3" width="1.42578125" customWidth="1"/>
    <col min="4" max="4" width="19.5703125" customWidth="1"/>
    <col min="5" max="5" width="1.42578125" customWidth="1"/>
    <col min="6" max="6" width="19.5703125" customWidth="1"/>
    <col min="7" max="7" width="1.42578125" customWidth="1"/>
    <col min="8" max="8" width="19.5703125" customWidth="1"/>
    <col min="9" max="9" width="1.42578125" customWidth="1"/>
    <col min="10" max="10" width="19.5703125" style="7" customWidth="1"/>
    <col min="11" max="11" width="2" customWidth="1"/>
    <col min="12" max="12" width="6.5703125" customWidth="1"/>
    <col min="13" max="13" width="3.42578125" customWidth="1"/>
    <col min="14" max="14" width="22.85546875" customWidth="1"/>
    <col min="15" max="15" width="11.7109375" customWidth="1"/>
    <col min="16" max="16" width="17.5703125" customWidth="1"/>
    <col min="18" max="20" width="4.85546875" customWidth="1"/>
  </cols>
  <sheetData>
    <row r="1" spans="1:21" ht="7.5" customHeight="1">
      <c r="A1" s="7">
        <v>1</v>
      </c>
      <c r="B1" s="11"/>
      <c r="C1" s="11"/>
      <c r="D1" s="11"/>
      <c r="E1" s="11"/>
      <c r="F1" s="11"/>
      <c r="G1" s="11"/>
      <c r="H1" s="11"/>
      <c r="I1" s="11"/>
      <c r="J1" s="18"/>
      <c r="K1" s="11"/>
      <c r="L1" s="11"/>
      <c r="M1" s="11"/>
      <c r="Q1" s="22"/>
      <c r="R1" s="22"/>
      <c r="S1" s="22"/>
      <c r="T1" s="22"/>
      <c r="U1" s="22">
        <v>3</v>
      </c>
    </row>
    <row r="2" spans="1:21" ht="21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Q2" s="22"/>
      <c r="R2" s="22"/>
      <c r="S2" s="22"/>
      <c r="T2" s="22"/>
      <c r="U2" s="22"/>
    </row>
    <row r="3" spans="1:21" ht="20.25" customHeight="1">
      <c r="A3" s="66"/>
      <c r="B3" s="34" t="s">
        <v>149</v>
      </c>
      <c r="Q3" s="22"/>
      <c r="R3" s="22"/>
      <c r="S3" s="22"/>
      <c r="T3" s="22"/>
      <c r="U3" s="22"/>
    </row>
    <row r="4" spans="1:21" ht="7.5" customHeight="1">
      <c r="A4" s="66"/>
      <c r="B4" s="25"/>
      <c r="C4" s="25"/>
      <c r="D4" s="25"/>
      <c r="E4" s="25"/>
      <c r="F4" s="25"/>
      <c r="G4" s="25"/>
      <c r="H4" s="25"/>
      <c r="I4" s="25"/>
      <c r="J4" s="26"/>
      <c r="K4" s="27"/>
    </row>
    <row r="5" spans="1:21" ht="34.5" customHeight="1">
      <c r="A5" s="20">
        <v>9</v>
      </c>
      <c r="B5" s="28" t="str">
        <f>VLOOKUP($A5,Intrus,2)</f>
        <v>Chinois</v>
      </c>
      <c r="C5" s="28"/>
      <c r="D5" s="28" t="str">
        <f>VLOOKUP($A5,Intrus,3)</f>
        <v>Anglais</v>
      </c>
      <c r="E5" s="28"/>
      <c r="F5" s="28" t="str">
        <f>VLOOKUP($A5,Intrus,4)</f>
        <v>Français</v>
      </c>
      <c r="G5" s="28"/>
      <c r="H5" s="28" t="str">
        <f>VLOOKUP($A5,Intrus,5)</f>
        <v>Espagnol</v>
      </c>
      <c r="I5" s="25"/>
      <c r="J5" s="26" t="str">
        <f>VLOOKUP($A5,Intrus,6)</f>
        <v>Croate</v>
      </c>
      <c r="K5" s="27"/>
      <c r="L5" s="33"/>
      <c r="M5" s="10">
        <f>VLOOKUP(A5,Intrus,7)</f>
        <v>1</v>
      </c>
      <c r="N5" s="9" t="str">
        <f>VLOOKUP(A5,Intrus,8)</f>
        <v>Pas d’origine sur le continent américain ou européen</v>
      </c>
      <c r="P5" t="b">
        <f>IF(M5=0,FALSE,IF(O5=M5,TRUE,FALSE))</f>
        <v>0</v>
      </c>
      <c r="Q5">
        <f>IF(O5=0,0,IF(P5=TRUE,2,1))</f>
        <v>0</v>
      </c>
      <c r="R5" s="31"/>
      <c r="S5" s="31"/>
    </row>
    <row r="6" spans="1:21" ht="7.5" customHeight="1">
      <c r="A6" s="20"/>
      <c r="B6" s="28"/>
      <c r="C6" s="28"/>
      <c r="D6" s="28"/>
      <c r="E6" s="28"/>
      <c r="F6" s="28"/>
      <c r="G6" s="28"/>
      <c r="H6" s="28"/>
      <c r="I6" s="25"/>
      <c r="J6" s="26"/>
      <c r="K6" s="27"/>
      <c r="M6" s="10"/>
      <c r="N6" s="9"/>
      <c r="R6" s="31"/>
      <c r="S6" s="31"/>
    </row>
    <row r="7" spans="1:21" ht="34.5" customHeight="1">
      <c r="A7" s="20">
        <v>66</v>
      </c>
      <c r="B7" s="28">
        <f>VLOOKUP($A7,Intrus,2)</f>
        <v>63</v>
      </c>
      <c r="C7" s="28"/>
      <c r="D7" s="28">
        <f>VLOOKUP($A7,Intrus,3)</f>
        <v>96</v>
      </c>
      <c r="E7" s="28"/>
      <c r="F7" s="28">
        <f>VLOOKUP($A7,Intrus,4)</f>
        <v>32</v>
      </c>
      <c r="G7" s="28"/>
      <c r="H7" s="28">
        <f>VLOOKUP($A7,Intrus,5)</f>
        <v>24</v>
      </c>
      <c r="I7" s="25"/>
      <c r="J7" s="26">
        <f>VLOOKUP($A7,Intrus,6)</f>
        <v>18</v>
      </c>
      <c r="K7" s="27"/>
      <c r="M7" s="10">
        <f>VLOOKUP(A7,Intrus,7)</f>
        <v>3</v>
      </c>
      <c r="N7" s="9" t="str">
        <f>VLOOKUP(A7,Intrus,8)</f>
        <v>N'est pas un multiple de 3</v>
      </c>
      <c r="P7" t="b">
        <f t="shared" ref="P7:P13" si="0">IF(M7=0,FALSE,IF(O7=M7,TRUE,FALSE))</f>
        <v>0</v>
      </c>
      <c r="Q7">
        <f t="shared" ref="Q7:Q13" si="1">IF(O7=0,0,IF(P7=TRUE,2,1))</f>
        <v>0</v>
      </c>
      <c r="R7" s="32"/>
      <c r="S7" s="32"/>
    </row>
    <row r="8" spans="1:21" ht="7.5" customHeight="1">
      <c r="A8" s="20"/>
      <c r="B8" s="28"/>
      <c r="C8" s="28"/>
      <c r="D8" s="28"/>
      <c r="E8" s="28"/>
      <c r="F8" s="28"/>
      <c r="G8" s="28"/>
      <c r="H8" s="28"/>
      <c r="I8" s="25"/>
      <c r="J8" s="26"/>
      <c r="K8" s="27"/>
      <c r="M8" s="10"/>
      <c r="N8" s="9"/>
    </row>
    <row r="9" spans="1:21" ht="34.5" customHeight="1">
      <c r="A9" s="20">
        <v>24</v>
      </c>
      <c r="B9" s="28" t="str">
        <f>VLOOKUP($A9,Intrus,2)</f>
        <v>sapin</v>
      </c>
      <c r="C9" s="28"/>
      <c r="D9" s="28" t="str">
        <f>VLOOKUP($A9,Intrus,3)</f>
        <v>mélèze</v>
      </c>
      <c r="E9" s="28"/>
      <c r="F9" s="28" t="str">
        <f>VLOOKUP($A9,Intrus,4)</f>
        <v>bouleau</v>
      </c>
      <c r="G9" s="28"/>
      <c r="H9" s="28" t="str">
        <f>VLOOKUP($A9,Intrus,5)</f>
        <v>if</v>
      </c>
      <c r="I9" s="25"/>
      <c r="J9" s="26" t="str">
        <f>VLOOKUP($A9,Intrus,6)</f>
        <v>pin</v>
      </c>
      <c r="K9" s="27"/>
      <c r="M9" s="10">
        <f>VLOOKUP(A9,Intrus,7)</f>
        <v>3</v>
      </c>
      <c r="N9" s="9" t="str">
        <f>VLOOKUP(A9,Intrus,8)</f>
        <v>N'est pas un conifère</v>
      </c>
      <c r="P9" t="b">
        <f t="shared" si="0"/>
        <v>0</v>
      </c>
      <c r="Q9">
        <f t="shared" si="1"/>
        <v>0</v>
      </c>
    </row>
    <row r="10" spans="1:21" ht="7.5" customHeight="1">
      <c r="A10" s="20"/>
      <c r="B10" s="28"/>
      <c r="C10" s="28"/>
      <c r="D10" s="28"/>
      <c r="E10" s="28"/>
      <c r="F10" s="28"/>
      <c r="G10" s="28"/>
      <c r="H10" s="28"/>
      <c r="I10" s="25"/>
      <c r="J10" s="26"/>
      <c r="K10" s="27"/>
      <c r="M10" s="10"/>
      <c r="N10" s="9"/>
    </row>
    <row r="11" spans="1:21" ht="34.5" customHeight="1">
      <c r="A11" s="20">
        <v>4</v>
      </c>
      <c r="B11" s="28" t="str">
        <f>VLOOKUP($A11,Intrus,2)</f>
        <v>hot-dog </v>
      </c>
      <c r="C11" s="28"/>
      <c r="D11" s="28" t="str">
        <f>VLOOKUP($A11,Intrus,3)</f>
        <v>tarte aux pommes</v>
      </c>
      <c r="E11" s="28"/>
      <c r="F11" s="28" t="str">
        <f>VLOOKUP($A11,Intrus,4)</f>
        <v>pâté chinois</v>
      </c>
      <c r="G11" s="28"/>
      <c r="H11" s="28" t="str">
        <f>VLOOKUP($A11,Intrus,5)</f>
        <v>tourtière </v>
      </c>
      <c r="I11" s="25"/>
      <c r="J11" s="26" t="str">
        <f>VLOOKUP($A11,Intrus,6)</f>
        <v>bolognaise</v>
      </c>
      <c r="K11" s="27"/>
      <c r="M11" s="10">
        <f>VLOOKUP(A11,Intrus,7)</f>
        <v>2</v>
      </c>
      <c r="N11" s="9" t="str">
        <f>VLOOKUP(A11,Intrus,8)</f>
        <v>Pas de viande </v>
      </c>
      <c r="P11" t="b">
        <f t="shared" si="0"/>
        <v>0</v>
      </c>
      <c r="Q11">
        <f t="shared" si="1"/>
        <v>0</v>
      </c>
    </row>
    <row r="12" spans="1:21" ht="7.5" customHeight="1">
      <c r="A12" s="20"/>
      <c r="B12" s="28"/>
      <c r="C12" s="28"/>
      <c r="D12" s="28"/>
      <c r="E12" s="28"/>
      <c r="F12" s="28"/>
      <c r="G12" s="28"/>
      <c r="H12" s="28"/>
      <c r="I12" s="25"/>
      <c r="J12" s="26"/>
      <c r="K12" s="27"/>
      <c r="M12" s="10"/>
      <c r="N12" s="9"/>
    </row>
    <row r="13" spans="1:21" ht="34.5" customHeight="1">
      <c r="A13" s="20">
        <v>25</v>
      </c>
      <c r="B13" s="28" t="str">
        <f>VLOOKUP($A13,Intrus,2)</f>
        <v>myrtille</v>
      </c>
      <c r="C13" s="28"/>
      <c r="D13" s="28" t="str">
        <f>VLOOKUP($A13,Intrus,3)</f>
        <v>groseille</v>
      </c>
      <c r="E13" s="28"/>
      <c r="F13" s="28" t="str">
        <f>VLOOKUP($A13,Intrus,4)</f>
        <v>framboise</v>
      </c>
      <c r="G13" s="28"/>
      <c r="H13" s="28" t="str">
        <f>VLOOKUP($A13,Intrus,5)</f>
        <v>pêche</v>
      </c>
      <c r="I13" s="25"/>
      <c r="J13" s="26" t="str">
        <f>VLOOKUP($A13,Intrus,6)</f>
        <v>cassis</v>
      </c>
      <c r="K13" s="27"/>
      <c r="M13" s="10">
        <f>VLOOKUP(A13,Intrus,7)</f>
        <v>4</v>
      </c>
      <c r="N13" s="9" t="str">
        <f>VLOOKUP(A13,Intrus,8)</f>
        <v>Fruit à noyau</v>
      </c>
      <c r="P13" t="b">
        <f t="shared" si="0"/>
        <v>0</v>
      </c>
      <c r="Q13">
        <f t="shared" si="1"/>
        <v>0</v>
      </c>
    </row>
    <row r="14" spans="1:21" ht="13.5" customHeight="1">
      <c r="B14" s="25"/>
      <c r="C14" s="25"/>
      <c r="D14" s="25"/>
      <c r="E14" s="25"/>
      <c r="F14" s="25"/>
      <c r="G14" s="25"/>
      <c r="H14" s="25"/>
      <c r="I14" s="25"/>
      <c r="J14" s="26"/>
      <c r="K14" s="27"/>
      <c r="P14" s="12">
        <f>COUNTIF(P5:P13,TRUE)</f>
        <v>0</v>
      </c>
      <c r="Q14" s="13" t="s">
        <v>152</v>
      </c>
    </row>
    <row r="15" spans="1:21">
      <c r="P15" s="14">
        <v>0</v>
      </c>
      <c r="Q15" s="15" t="s">
        <v>150</v>
      </c>
    </row>
    <row r="16" spans="1:21">
      <c r="B16">
        <v>1</v>
      </c>
      <c r="P16">
        <f>SUM(S17:S18)</f>
        <v>2</v>
      </c>
      <c r="Q16" t="s">
        <v>236</v>
      </c>
    </row>
    <row r="17" spans="2:19">
      <c r="P17" t="b">
        <v>0</v>
      </c>
      <c r="Q17" t="s">
        <v>237</v>
      </c>
      <c r="S17">
        <f>IF(P17=TRUE,2,0)</f>
        <v>0</v>
      </c>
    </row>
    <row r="18" spans="2:19" ht="18.75" customHeight="1">
      <c r="H18" s="64">
        <f>P14</f>
        <v>0</v>
      </c>
      <c r="I18" s="64"/>
      <c r="J18" s="24" t="str">
        <f>IF(H18&lt;2,"bonne réponse","bonnes réponses")</f>
        <v>bonne réponse</v>
      </c>
      <c r="L18" s="16" t="s">
        <v>151</v>
      </c>
      <c r="M18" s="17">
        <f>P15+H18</f>
        <v>0</v>
      </c>
      <c r="P18" t="b">
        <v>0</v>
      </c>
      <c r="Q18" t="s">
        <v>238</v>
      </c>
      <c r="S18">
        <f>IF(P18=TRUE,1,2)</f>
        <v>2</v>
      </c>
    </row>
    <row r="19" spans="2:19">
      <c r="H19" s="29"/>
      <c r="I19" s="29"/>
      <c r="J19" s="30"/>
      <c r="P19">
        <v>1</v>
      </c>
      <c r="Q19" t="s">
        <v>229</v>
      </c>
    </row>
    <row r="20" spans="2:19" ht="14.25">
      <c r="H20" s="65">
        <v>1</v>
      </c>
      <c r="I20" s="65"/>
      <c r="J20" s="23" t="s">
        <v>230</v>
      </c>
      <c r="P20" t="b">
        <v>0</v>
      </c>
      <c r="Q20" t="s">
        <v>357</v>
      </c>
    </row>
    <row r="21" spans="2:19">
      <c r="J21" s="21" t="str">
        <f>IF(H20&gt;=INT(Liste!A2/5),"Séries terminées !","")</f>
        <v/>
      </c>
    </row>
    <row r="22" spans="2:19">
      <c r="J22" s="21" t="str">
        <f>IF(P19=1,"",IF(A5&gt;=Liste!A2-4,"Séries terminées !",""))</f>
        <v/>
      </c>
    </row>
    <row r="25" spans="2:19">
      <c r="B25" s="8" t="str">
        <f>INT(Liste!A2/5) &amp;" séries"</f>
        <v>16 séries</v>
      </c>
    </row>
    <row r="29" spans="2:19">
      <c r="F29" s="58" t="str">
        <f>IF(F30&gt;0,"Tirez une nouvelle série !","")</f>
        <v/>
      </c>
    </row>
    <row r="30" spans="2:19">
      <c r="D30" s="62" t="str">
        <f>IF(P19=2,"A partir de la question :","")</f>
        <v/>
      </c>
      <c r="E30" s="62"/>
      <c r="F30" s="35">
        <v>0</v>
      </c>
    </row>
    <row r="31" spans="2:19">
      <c r="G31" s="57"/>
      <c r="H31" s="57"/>
    </row>
    <row r="32" spans="2:19">
      <c r="F32" s="57"/>
      <c r="G32" s="57"/>
      <c r="H32" s="57"/>
    </row>
    <row r="35" spans="2:2">
      <c r="B35" s="36" t="s">
        <v>270</v>
      </c>
    </row>
  </sheetData>
  <mergeCells count="5">
    <mergeCell ref="D30:E30"/>
    <mergeCell ref="A2:L2"/>
    <mergeCell ref="H18:I18"/>
    <mergeCell ref="H20:I20"/>
    <mergeCell ref="A3:A4"/>
  </mergeCells>
  <phoneticPr fontId="3" type="noConversion"/>
  <conditionalFormatting sqref="J18">
    <cfRule type="expression" dxfId="3" priority="1" stopIfTrue="1">
      <formula>O5=""</formula>
    </cfRule>
  </conditionalFormatting>
  <conditionalFormatting sqref="H18:I18">
    <cfRule type="expression" dxfId="2" priority="2" stopIfTrue="1">
      <formula>O5=""</formula>
    </cfRule>
  </conditionalFormatting>
  <conditionalFormatting sqref="F30">
    <cfRule type="expression" dxfId="1" priority="3" stopIfTrue="1">
      <formula>$P$19=2</formula>
    </cfRule>
    <cfRule type="cellIs" dxfId="0" priority="4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00" r:id="rId4" name="Button 52">
              <controlPr defaultSize="0" print="0" autoFill="0" autoPict="0" macro="[0]!recblanc">
                <anchor moveWithCells="1" sizeWithCells="1">
                  <from>
                    <xdr:col>1</xdr:col>
                    <xdr:colOff>0</xdr:colOff>
                    <xdr:row>17</xdr:row>
                    <xdr:rowOff>76200</xdr:rowOff>
                  </from>
                  <to>
                    <xdr:col>3</xdr:col>
                    <xdr:colOff>0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5" name="Button 76">
              <controlPr defaultSize="0" print="0" autoFill="0" autoPict="0" macro="[0]!Newpartie">
                <anchor moveWithCells="1" sizeWithCells="1">
                  <from>
                    <xdr:col>1</xdr:col>
                    <xdr:colOff>0</xdr:colOff>
                    <xdr:row>22</xdr:row>
                    <xdr:rowOff>57150</xdr:rowOff>
                  </from>
                  <to>
                    <xdr:col>3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6" name="Button 80">
              <controlPr defaultSize="0" print="0" autoFill="0" autoPict="0" macro="[0]!Tirsort">
                <anchor moveWithCells="1" sizeWithCells="1">
                  <from>
                    <xdr:col>1</xdr:col>
                    <xdr:colOff>0</xdr:colOff>
                    <xdr:row>14</xdr:row>
                    <xdr:rowOff>95250</xdr:rowOff>
                  </from>
                  <to>
                    <xdr:col>3</xdr:col>
                    <xdr:colOff>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7" name="Group Box 81">
              <controlPr defaultSize="0" autoFill="0" autoPict="0">
                <anchor moveWithCells="1">
                  <from>
                    <xdr:col>12</xdr:col>
                    <xdr:colOff>9525</xdr:colOff>
                    <xdr:row>19</xdr:row>
                    <xdr:rowOff>38100</xdr:rowOff>
                  </from>
                  <to>
                    <xdr:col>13</xdr:col>
                    <xdr:colOff>942975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" name="Button 83">
              <controlPr defaultSize="0" print="0" autoFill="0" autoPict="0" macro="[0]!Correction">
                <anchor moveWithCells="1" sizeWithCells="1">
                  <from>
                    <xdr:col>8</xdr:col>
                    <xdr:colOff>85725</xdr:colOff>
                    <xdr:row>14</xdr:row>
                    <xdr:rowOff>95250</xdr:rowOff>
                  </from>
                  <to>
                    <xdr:col>10</xdr:col>
                    <xdr:colOff>85725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9" name="Check Box 102">
              <controlPr defaultSize="0" autoFill="0" autoLine="0" autoPict="0" macro="[0]!AfficheResultat">
                <anchor moveWithCells="1">
                  <from>
                    <xdr:col>12</xdr:col>
                    <xdr:colOff>142875</xdr:colOff>
                    <xdr:row>19</xdr:row>
                    <xdr:rowOff>142875</xdr:rowOff>
                  </from>
                  <to>
                    <xdr:col>13</xdr:col>
                    <xdr:colOff>838200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" name="Check Box 103">
              <controlPr defaultSize="0" autoFill="0" autoLine="0" autoPict="0" macro="[0]!AfficheResultat">
                <anchor moveWithCells="1">
                  <from>
                    <xdr:col>12</xdr:col>
                    <xdr:colOff>142875</xdr:colOff>
                    <xdr:row>21</xdr:row>
                    <xdr:rowOff>133350</xdr:rowOff>
                  </from>
                  <to>
                    <xdr:col>13</xdr:col>
                    <xdr:colOff>885825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1" name="Option Button 117">
              <controlPr defaultSize="0" autoFill="0" autoLine="0" autoPict="0" macro="[0]!radiotirage">
                <anchor moveWithCells="1">
                  <from>
                    <xdr:col>1</xdr:col>
                    <xdr:colOff>123825</xdr:colOff>
                    <xdr:row>27</xdr:row>
                    <xdr:rowOff>0</xdr:rowOff>
                  </from>
                  <to>
                    <xdr:col>2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2" name="Option Button 118">
              <controlPr defaultSize="0" autoFill="0" autoLine="0" autoPict="0" macro="[0]!radiotirage">
                <anchor moveWithCells="1">
                  <from>
                    <xdr:col>1</xdr:col>
                    <xdr:colOff>123825</xdr:colOff>
                    <xdr:row>28</xdr:row>
                    <xdr:rowOff>123825</xdr:rowOff>
                  </from>
                  <to>
                    <xdr:col>2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3" name="Check Box 120">
              <controlPr defaultSize="0" autoFill="0" autoLine="0" autoPict="0" macro="[0]!AfficheResultat">
                <anchor moveWithCells="1">
                  <from>
                    <xdr:col>12</xdr:col>
                    <xdr:colOff>142875</xdr:colOff>
                    <xdr:row>24</xdr:row>
                    <xdr:rowOff>0</xdr:rowOff>
                  </from>
                  <to>
                    <xdr:col>14</xdr:col>
                    <xdr:colOff>38100</xdr:colOff>
                    <xdr:row>25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W106"/>
  <sheetViews>
    <sheetView topLeftCell="A48" workbookViewId="0">
      <selection activeCell="D87" sqref="D87"/>
    </sheetView>
  </sheetViews>
  <sheetFormatPr baseColWidth="10" defaultColWidth="4.140625" defaultRowHeight="12.75"/>
  <cols>
    <col min="1" max="1" width="4.140625" style="54" customWidth="1"/>
    <col min="2" max="2" width="17.5703125" style="2" customWidth="1"/>
    <col min="3" max="3" width="20.85546875" style="2" bestFit="1" customWidth="1"/>
    <col min="4" max="4" width="20" style="2" customWidth="1"/>
    <col min="5" max="5" width="20.85546875" style="2" bestFit="1" customWidth="1"/>
    <col min="6" max="6" width="17" style="2" customWidth="1"/>
    <col min="7" max="7" width="4.42578125" style="5" customWidth="1"/>
    <col min="8" max="8" width="49.7109375" style="61" customWidth="1"/>
    <col min="9" max="10" width="4.140625" style="2" customWidth="1"/>
    <col min="11" max="11" width="9.28515625" style="2" customWidth="1"/>
    <col min="12" max="16384" width="4.140625" style="2"/>
  </cols>
  <sheetData>
    <row r="1" spans="1:23" s="3" customFormat="1" ht="15.75" customHeight="1">
      <c r="A1" s="70" t="s">
        <v>328</v>
      </c>
      <c r="B1" s="70"/>
      <c r="C1" s="70"/>
      <c r="D1" s="70"/>
      <c r="G1" s="69" t="s">
        <v>326</v>
      </c>
      <c r="H1" s="68" t="s">
        <v>325</v>
      </c>
      <c r="I1" s="67" t="s">
        <v>327</v>
      </c>
      <c r="J1" s="67"/>
      <c r="K1" s="67"/>
      <c r="L1" s="67"/>
      <c r="M1" s="67"/>
      <c r="N1" s="67"/>
      <c r="O1" s="67"/>
    </row>
    <row r="2" spans="1:23" s="3" customFormat="1" ht="15.75" customHeight="1">
      <c r="A2" s="56">
        <f>COUNTA(B3:B102)</f>
        <v>82</v>
      </c>
      <c r="B2" s="55" t="s">
        <v>228</v>
      </c>
      <c r="G2" s="69"/>
      <c r="H2" s="68"/>
      <c r="I2" s="67"/>
      <c r="J2" s="67"/>
      <c r="K2" s="67"/>
      <c r="L2" s="67"/>
      <c r="M2" s="67"/>
      <c r="N2" s="67"/>
      <c r="O2" s="67"/>
    </row>
    <row r="3" spans="1:23" s="3" customFormat="1" ht="15.75" customHeight="1">
      <c r="A3" s="53">
        <v>1</v>
      </c>
      <c r="B3" s="37" t="s">
        <v>153</v>
      </c>
      <c r="C3" s="37" t="s">
        <v>154</v>
      </c>
      <c r="D3" s="37" t="s">
        <v>155</v>
      </c>
      <c r="E3" s="38" t="s">
        <v>156</v>
      </c>
      <c r="F3" s="37" t="s">
        <v>157</v>
      </c>
      <c r="G3" s="39">
        <v>4</v>
      </c>
      <c r="H3" s="40" t="s">
        <v>0</v>
      </c>
      <c r="I3" s="41">
        <v>1</v>
      </c>
      <c r="J3" s="41">
        <v>0</v>
      </c>
      <c r="K3" s="41"/>
      <c r="P3" s="4"/>
      <c r="W3" s="1"/>
    </row>
    <row r="4" spans="1:23" s="3" customFormat="1" ht="15.75" customHeight="1">
      <c r="A4" s="53">
        <v>2</v>
      </c>
      <c r="B4" s="37" t="s">
        <v>158</v>
      </c>
      <c r="C4" s="38" t="s">
        <v>159</v>
      </c>
      <c r="D4" s="37" t="s">
        <v>160</v>
      </c>
      <c r="E4" s="37" t="s">
        <v>161</v>
      </c>
      <c r="F4" s="37" t="s">
        <v>162</v>
      </c>
      <c r="G4" s="39">
        <v>2</v>
      </c>
      <c r="H4" s="40" t="s">
        <v>1</v>
      </c>
      <c r="I4" s="41">
        <v>2</v>
      </c>
      <c r="J4" s="41">
        <v>0</v>
      </c>
      <c r="K4" s="41"/>
    </row>
    <row r="5" spans="1:23" s="3" customFormat="1" ht="15.75" customHeight="1">
      <c r="A5" s="53">
        <v>3</v>
      </c>
      <c r="B5" s="37" t="s">
        <v>272</v>
      </c>
      <c r="C5" s="38" t="s">
        <v>82</v>
      </c>
      <c r="D5" s="37" t="s">
        <v>273</v>
      </c>
      <c r="E5" s="37" t="s">
        <v>274</v>
      </c>
      <c r="F5" s="37" t="s">
        <v>275</v>
      </c>
      <c r="G5" s="39">
        <v>2</v>
      </c>
      <c r="H5" s="40" t="s">
        <v>1</v>
      </c>
      <c r="I5" s="41">
        <v>3</v>
      </c>
      <c r="J5" s="41">
        <v>0</v>
      </c>
      <c r="K5" s="41"/>
      <c r="P5" s="4"/>
      <c r="W5" s="4"/>
    </row>
    <row r="6" spans="1:23" s="3" customFormat="1" ht="15.75" customHeight="1">
      <c r="A6" s="53">
        <v>4</v>
      </c>
      <c r="B6" s="37" t="s">
        <v>163</v>
      </c>
      <c r="C6" s="38" t="s">
        <v>164</v>
      </c>
      <c r="D6" s="37" t="s">
        <v>165</v>
      </c>
      <c r="E6" s="37" t="s">
        <v>166</v>
      </c>
      <c r="F6" s="37" t="s">
        <v>167</v>
      </c>
      <c r="G6" s="39">
        <v>2</v>
      </c>
      <c r="H6" s="40" t="s">
        <v>2</v>
      </c>
      <c r="I6" s="41">
        <v>4</v>
      </c>
      <c r="J6" s="41">
        <v>0</v>
      </c>
      <c r="K6" s="41"/>
    </row>
    <row r="7" spans="1:23" s="3" customFormat="1" ht="15.75" customHeight="1">
      <c r="A7" s="53">
        <v>5</v>
      </c>
      <c r="B7" s="37" t="s">
        <v>168</v>
      </c>
      <c r="C7" s="37" t="s">
        <v>169</v>
      </c>
      <c r="D7" s="38" t="s">
        <v>3</v>
      </c>
      <c r="E7" s="37" t="s">
        <v>170</v>
      </c>
      <c r="F7" s="37" t="s">
        <v>171</v>
      </c>
      <c r="G7" s="39">
        <v>3</v>
      </c>
      <c r="H7" s="40" t="s">
        <v>4</v>
      </c>
      <c r="I7" s="41">
        <v>5</v>
      </c>
      <c r="J7" s="41">
        <v>0</v>
      </c>
      <c r="K7" s="41"/>
    </row>
    <row r="8" spans="1:23" s="3" customFormat="1" ht="15.75" customHeight="1">
      <c r="A8" s="53">
        <v>6</v>
      </c>
      <c r="B8" s="37" t="s">
        <v>172</v>
      </c>
      <c r="C8" s="38" t="s">
        <v>173</v>
      </c>
      <c r="D8" s="37" t="s">
        <v>174</v>
      </c>
      <c r="E8" s="37" t="s">
        <v>5</v>
      </c>
      <c r="F8" s="37" t="s">
        <v>175</v>
      </c>
      <c r="G8" s="39">
        <v>2</v>
      </c>
      <c r="H8" s="40" t="s">
        <v>6</v>
      </c>
      <c r="I8" s="41">
        <v>6</v>
      </c>
      <c r="J8" s="41">
        <v>0</v>
      </c>
      <c r="K8" s="41"/>
    </row>
    <row r="9" spans="1:23" s="3" customFormat="1" ht="15.75" customHeight="1">
      <c r="A9" s="53">
        <v>7</v>
      </c>
      <c r="B9" s="37" t="s">
        <v>176</v>
      </c>
      <c r="C9" s="37" t="s">
        <v>177</v>
      </c>
      <c r="D9" s="37" t="s">
        <v>178</v>
      </c>
      <c r="E9" s="38" t="s">
        <v>324</v>
      </c>
      <c r="F9" s="37" t="s">
        <v>179</v>
      </c>
      <c r="G9" s="39">
        <v>4</v>
      </c>
      <c r="H9" s="40" t="s">
        <v>7</v>
      </c>
      <c r="I9" s="41">
        <v>7</v>
      </c>
      <c r="J9" s="41">
        <v>0</v>
      </c>
      <c r="K9" s="41"/>
    </row>
    <row r="10" spans="1:23" s="3" customFormat="1" ht="15.75" customHeight="1">
      <c r="A10" s="53">
        <v>8</v>
      </c>
      <c r="B10" s="37" t="s">
        <v>180</v>
      </c>
      <c r="C10" s="37" t="s">
        <v>181</v>
      </c>
      <c r="D10" s="38" t="s">
        <v>8</v>
      </c>
      <c r="E10" s="37" t="s">
        <v>9</v>
      </c>
      <c r="F10" s="37" t="s">
        <v>182</v>
      </c>
      <c r="G10" s="39">
        <v>3</v>
      </c>
      <c r="H10" s="40" t="s">
        <v>10</v>
      </c>
      <c r="I10" s="41">
        <v>8</v>
      </c>
      <c r="J10" s="41">
        <v>0</v>
      </c>
      <c r="K10" s="41" t="s">
        <v>298</v>
      </c>
    </row>
    <row r="11" spans="1:23" s="3" customFormat="1" ht="15.75" customHeight="1">
      <c r="A11" s="53">
        <v>9</v>
      </c>
      <c r="B11" s="38" t="s">
        <v>11</v>
      </c>
      <c r="C11" s="37" t="s">
        <v>12</v>
      </c>
      <c r="D11" s="37" t="s">
        <v>13</v>
      </c>
      <c r="E11" s="37" t="s">
        <v>14</v>
      </c>
      <c r="F11" s="37" t="s">
        <v>183</v>
      </c>
      <c r="G11" s="39">
        <v>1</v>
      </c>
      <c r="H11" s="40" t="s">
        <v>269</v>
      </c>
      <c r="I11" s="41">
        <v>9</v>
      </c>
      <c r="J11" s="41">
        <v>0</v>
      </c>
      <c r="K11" s="41"/>
    </row>
    <row r="12" spans="1:23" s="3" customFormat="1" ht="15.75" customHeight="1">
      <c r="A12" s="53">
        <v>10</v>
      </c>
      <c r="B12" s="37" t="s">
        <v>15</v>
      </c>
      <c r="C12" s="37" t="s">
        <v>16</v>
      </c>
      <c r="D12" s="38" t="s">
        <v>17</v>
      </c>
      <c r="E12" s="37" t="s">
        <v>145</v>
      </c>
      <c r="F12" s="37" t="s">
        <v>148</v>
      </c>
      <c r="G12" s="39">
        <v>3</v>
      </c>
      <c r="H12" s="40" t="s">
        <v>18</v>
      </c>
      <c r="I12" s="41">
        <v>10</v>
      </c>
      <c r="J12" s="41">
        <v>0</v>
      </c>
      <c r="K12" s="41"/>
    </row>
    <row r="13" spans="1:23" s="3" customFormat="1" ht="15.75" customHeight="1">
      <c r="A13" s="53">
        <v>11</v>
      </c>
      <c r="B13" s="37" t="s">
        <v>235</v>
      </c>
      <c r="C13" s="37" t="s">
        <v>234</v>
      </c>
      <c r="D13" s="37" t="s">
        <v>233</v>
      </c>
      <c r="E13" s="38" t="s">
        <v>231</v>
      </c>
      <c r="F13" s="37" t="s">
        <v>232</v>
      </c>
      <c r="G13" s="39">
        <v>4</v>
      </c>
      <c r="H13" s="40" t="s">
        <v>19</v>
      </c>
      <c r="I13" s="41">
        <v>11</v>
      </c>
      <c r="J13" s="41">
        <v>0</v>
      </c>
      <c r="K13" s="41"/>
    </row>
    <row r="14" spans="1:23" s="3" customFormat="1" ht="15.75" customHeight="1">
      <c r="A14" s="53">
        <v>12</v>
      </c>
      <c r="B14" s="37" t="s">
        <v>184</v>
      </c>
      <c r="C14" s="38" t="s">
        <v>185</v>
      </c>
      <c r="D14" s="37" t="s">
        <v>186</v>
      </c>
      <c r="E14" s="37" t="s">
        <v>187</v>
      </c>
      <c r="F14" s="37" t="s">
        <v>188</v>
      </c>
      <c r="G14" s="39">
        <v>2</v>
      </c>
      <c r="H14" s="40" t="s">
        <v>20</v>
      </c>
      <c r="I14" s="41">
        <v>12</v>
      </c>
      <c r="J14" s="41">
        <v>0</v>
      </c>
      <c r="K14" s="41"/>
    </row>
    <row r="15" spans="1:23" s="3" customFormat="1" ht="15.75" customHeight="1">
      <c r="A15" s="53">
        <v>13</v>
      </c>
      <c r="B15" s="37" t="s">
        <v>21</v>
      </c>
      <c r="C15" s="37" t="s">
        <v>22</v>
      </c>
      <c r="D15" s="37" t="s">
        <v>23</v>
      </c>
      <c r="E15" s="38" t="s">
        <v>24</v>
      </c>
      <c r="F15" s="37" t="s">
        <v>25</v>
      </c>
      <c r="G15" s="39">
        <v>4</v>
      </c>
      <c r="H15" s="40" t="s">
        <v>189</v>
      </c>
      <c r="I15" s="41">
        <v>13</v>
      </c>
      <c r="J15" s="41">
        <v>0</v>
      </c>
      <c r="K15" s="41"/>
    </row>
    <row r="16" spans="1:23" s="3" customFormat="1" ht="15.75" customHeight="1">
      <c r="A16" s="53">
        <v>14</v>
      </c>
      <c r="B16" s="37" t="s">
        <v>26</v>
      </c>
      <c r="C16" s="42" t="s">
        <v>147</v>
      </c>
      <c r="D16" s="37" t="s">
        <v>27</v>
      </c>
      <c r="E16" s="43" t="s">
        <v>146</v>
      </c>
      <c r="F16" s="37" t="s">
        <v>28</v>
      </c>
      <c r="G16" s="39">
        <v>2</v>
      </c>
      <c r="H16" s="40" t="s">
        <v>271</v>
      </c>
      <c r="I16" s="41">
        <v>14</v>
      </c>
      <c r="J16" s="41">
        <v>0</v>
      </c>
      <c r="K16" s="41" t="s">
        <v>299</v>
      </c>
    </row>
    <row r="17" spans="1:11" s="3" customFormat="1" ht="15.75" customHeight="1">
      <c r="A17" s="53">
        <v>15</v>
      </c>
      <c r="B17" s="38" t="s">
        <v>29</v>
      </c>
      <c r="C17" s="37" t="s">
        <v>30</v>
      </c>
      <c r="D17" s="37" t="s">
        <v>31</v>
      </c>
      <c r="E17" s="37" t="s">
        <v>32</v>
      </c>
      <c r="F17" s="37" t="s">
        <v>33</v>
      </c>
      <c r="G17" s="39">
        <v>1</v>
      </c>
      <c r="H17" s="40" t="s">
        <v>203</v>
      </c>
      <c r="I17" s="41">
        <v>15</v>
      </c>
      <c r="J17" s="41">
        <v>0</v>
      </c>
      <c r="K17" s="41"/>
    </row>
    <row r="18" spans="1:11" s="3" customFormat="1" ht="15.75" customHeight="1">
      <c r="A18" s="53">
        <v>16</v>
      </c>
      <c r="B18" s="37" t="s">
        <v>34</v>
      </c>
      <c r="C18" s="37" t="s">
        <v>35</v>
      </c>
      <c r="D18" s="38" t="s">
        <v>36</v>
      </c>
      <c r="E18" s="37" t="s">
        <v>37</v>
      </c>
      <c r="F18" s="37" t="s">
        <v>190</v>
      </c>
      <c r="G18" s="39">
        <v>3</v>
      </c>
      <c r="H18" s="40" t="s">
        <v>204</v>
      </c>
      <c r="I18" s="41">
        <v>16</v>
      </c>
      <c r="J18" s="41">
        <v>0</v>
      </c>
      <c r="K18" s="41"/>
    </row>
    <row r="19" spans="1:11" s="3" customFormat="1" ht="15.75" customHeight="1">
      <c r="A19" s="53">
        <v>17</v>
      </c>
      <c r="B19" s="37" t="s">
        <v>38</v>
      </c>
      <c r="C19" s="37" t="s">
        <v>39</v>
      </c>
      <c r="D19" s="37" t="s">
        <v>40</v>
      </c>
      <c r="E19" s="38" t="s">
        <v>41</v>
      </c>
      <c r="F19" s="37" t="s">
        <v>191</v>
      </c>
      <c r="G19" s="39">
        <v>4</v>
      </c>
      <c r="H19" s="40" t="s">
        <v>206</v>
      </c>
      <c r="I19" s="41">
        <v>17</v>
      </c>
      <c r="J19" s="41">
        <v>0</v>
      </c>
      <c r="K19" s="41"/>
    </row>
    <row r="20" spans="1:11" s="3" customFormat="1" ht="15.75" customHeight="1">
      <c r="A20" s="53">
        <v>18</v>
      </c>
      <c r="B20" s="37" t="s">
        <v>42</v>
      </c>
      <c r="C20" s="38" t="s">
        <v>43</v>
      </c>
      <c r="D20" s="37" t="s">
        <v>44</v>
      </c>
      <c r="E20" s="37" t="s">
        <v>45</v>
      </c>
      <c r="F20" s="37" t="s">
        <v>46</v>
      </c>
      <c r="G20" s="39">
        <v>2</v>
      </c>
      <c r="H20" s="40" t="s">
        <v>205</v>
      </c>
      <c r="I20" s="41">
        <v>18</v>
      </c>
      <c r="J20" s="41">
        <v>0</v>
      </c>
      <c r="K20" s="41"/>
    </row>
    <row r="21" spans="1:11" s="3" customFormat="1" ht="15.75" customHeight="1">
      <c r="A21" s="53">
        <v>19</v>
      </c>
      <c r="B21" s="37" t="s">
        <v>47</v>
      </c>
      <c r="C21" s="38" t="s">
        <v>48</v>
      </c>
      <c r="D21" s="37" t="s">
        <v>49</v>
      </c>
      <c r="E21" s="37" t="s">
        <v>50</v>
      </c>
      <c r="F21" s="37" t="s">
        <v>196</v>
      </c>
      <c r="G21" s="39">
        <v>2</v>
      </c>
      <c r="H21" s="40" t="s">
        <v>207</v>
      </c>
      <c r="I21" s="41">
        <v>19</v>
      </c>
      <c r="J21" s="41">
        <v>0</v>
      </c>
      <c r="K21" s="41"/>
    </row>
    <row r="22" spans="1:11" s="3" customFormat="1" ht="15.75" customHeight="1">
      <c r="A22" s="53">
        <v>20</v>
      </c>
      <c r="B22" s="38" t="s">
        <v>51</v>
      </c>
      <c r="C22" s="37" t="s">
        <v>52</v>
      </c>
      <c r="D22" s="37" t="s">
        <v>53</v>
      </c>
      <c r="E22" s="37" t="s">
        <v>54</v>
      </c>
      <c r="F22" s="37" t="s">
        <v>55</v>
      </c>
      <c r="G22" s="39">
        <v>1</v>
      </c>
      <c r="H22" s="40" t="s">
        <v>208</v>
      </c>
      <c r="I22" s="41">
        <v>20</v>
      </c>
      <c r="J22" s="41">
        <v>0</v>
      </c>
      <c r="K22" s="41" t="s">
        <v>296</v>
      </c>
    </row>
    <row r="23" spans="1:11">
      <c r="A23" s="53">
        <v>21</v>
      </c>
      <c r="B23" s="44" t="s">
        <v>56</v>
      </c>
      <c r="C23" s="44" t="s">
        <v>57</v>
      </c>
      <c r="D23" s="45" t="s">
        <v>58</v>
      </c>
      <c r="E23" s="44" t="s">
        <v>59</v>
      </c>
      <c r="F23" s="44" t="s">
        <v>60</v>
      </c>
      <c r="G23" s="46">
        <v>3</v>
      </c>
      <c r="H23" s="47" t="s">
        <v>209</v>
      </c>
      <c r="I23" s="41">
        <v>21</v>
      </c>
      <c r="J23" s="48">
        <v>1</v>
      </c>
      <c r="K23" s="49"/>
    </row>
    <row r="24" spans="1:11">
      <c r="A24" s="53">
        <v>22</v>
      </c>
      <c r="B24" s="44" t="s">
        <v>61</v>
      </c>
      <c r="C24" s="45" t="s">
        <v>62</v>
      </c>
      <c r="D24" s="44" t="s">
        <v>63</v>
      </c>
      <c r="E24" s="44" t="s">
        <v>64</v>
      </c>
      <c r="F24" s="44" t="s">
        <v>65</v>
      </c>
      <c r="G24" s="46">
        <v>2</v>
      </c>
      <c r="H24" s="47" t="s">
        <v>210</v>
      </c>
      <c r="I24" s="41">
        <v>22</v>
      </c>
      <c r="J24" s="48">
        <v>1</v>
      </c>
      <c r="K24" s="49"/>
    </row>
    <row r="25" spans="1:11">
      <c r="A25" s="53">
        <v>23</v>
      </c>
      <c r="B25" s="44" t="s">
        <v>66</v>
      </c>
      <c r="C25" s="44" t="s">
        <v>67</v>
      </c>
      <c r="D25" s="44" t="s">
        <v>68</v>
      </c>
      <c r="E25" s="44" t="s">
        <v>69</v>
      </c>
      <c r="F25" s="45" t="s">
        <v>70</v>
      </c>
      <c r="G25" s="46">
        <v>5</v>
      </c>
      <c r="H25" s="47" t="s">
        <v>211</v>
      </c>
      <c r="I25" s="41">
        <v>23</v>
      </c>
      <c r="J25" s="48">
        <v>1</v>
      </c>
      <c r="K25" s="49"/>
    </row>
    <row r="26" spans="1:11">
      <c r="A26" s="53">
        <v>24</v>
      </c>
      <c r="B26" s="44" t="s">
        <v>71</v>
      </c>
      <c r="C26" s="44" t="s">
        <v>72</v>
      </c>
      <c r="D26" s="45" t="s">
        <v>73</v>
      </c>
      <c r="E26" s="44" t="s">
        <v>74</v>
      </c>
      <c r="F26" s="44" t="s">
        <v>75</v>
      </c>
      <c r="G26" s="46">
        <v>3</v>
      </c>
      <c r="H26" s="47" t="s">
        <v>212</v>
      </c>
      <c r="I26" s="41">
        <v>24</v>
      </c>
      <c r="J26" s="48">
        <v>1</v>
      </c>
      <c r="K26" s="49" t="s">
        <v>296</v>
      </c>
    </row>
    <row r="27" spans="1:11">
      <c r="A27" s="53">
        <v>25</v>
      </c>
      <c r="B27" s="44" t="s">
        <v>76</v>
      </c>
      <c r="C27" s="44" t="s">
        <v>77</v>
      </c>
      <c r="D27" s="44" t="s">
        <v>78</v>
      </c>
      <c r="E27" s="45" t="s">
        <v>79</v>
      </c>
      <c r="F27" s="44" t="s">
        <v>80</v>
      </c>
      <c r="G27" s="46">
        <v>4</v>
      </c>
      <c r="H27" s="47" t="s">
        <v>213</v>
      </c>
      <c r="I27" s="41">
        <v>25</v>
      </c>
      <c r="J27" s="48">
        <v>1</v>
      </c>
      <c r="K27" s="49" t="s">
        <v>296</v>
      </c>
    </row>
    <row r="28" spans="1:11">
      <c r="A28" s="53">
        <v>26</v>
      </c>
      <c r="B28" s="44" t="s">
        <v>81</v>
      </c>
      <c r="C28" s="44" t="s">
        <v>82</v>
      </c>
      <c r="D28" s="45" t="s">
        <v>83</v>
      </c>
      <c r="E28" s="44" t="s">
        <v>84</v>
      </c>
      <c r="F28" s="44" t="s">
        <v>85</v>
      </c>
      <c r="G28" s="46">
        <v>3</v>
      </c>
      <c r="H28" s="47" t="s">
        <v>214</v>
      </c>
      <c r="I28" s="41">
        <v>26</v>
      </c>
      <c r="J28" s="48">
        <v>1</v>
      </c>
      <c r="K28" s="49" t="s">
        <v>296</v>
      </c>
    </row>
    <row r="29" spans="1:11">
      <c r="A29" s="53">
        <v>27</v>
      </c>
      <c r="B29" s="44" t="s">
        <v>86</v>
      </c>
      <c r="C29" s="45" t="s">
        <v>87</v>
      </c>
      <c r="D29" s="44" t="s">
        <v>88</v>
      </c>
      <c r="E29" s="44" t="s">
        <v>89</v>
      </c>
      <c r="F29" s="44" t="s">
        <v>90</v>
      </c>
      <c r="G29" s="46">
        <v>2</v>
      </c>
      <c r="H29" s="47" t="s">
        <v>215</v>
      </c>
      <c r="I29" s="41">
        <v>27</v>
      </c>
      <c r="J29" s="48">
        <v>1</v>
      </c>
      <c r="K29" s="50" t="s">
        <v>61</v>
      </c>
    </row>
    <row r="30" spans="1:11">
      <c r="A30" s="53">
        <v>28</v>
      </c>
      <c r="B30" s="44" t="s">
        <v>91</v>
      </c>
      <c r="C30" s="44" t="s">
        <v>92</v>
      </c>
      <c r="D30" s="44" t="s">
        <v>93</v>
      </c>
      <c r="E30" s="45" t="s">
        <v>94</v>
      </c>
      <c r="F30" s="44" t="s">
        <v>95</v>
      </c>
      <c r="G30" s="46">
        <v>4</v>
      </c>
      <c r="H30" s="47" t="s">
        <v>216</v>
      </c>
      <c r="I30" s="41">
        <v>28</v>
      </c>
      <c r="J30" s="48">
        <v>1</v>
      </c>
      <c r="K30" s="49"/>
    </row>
    <row r="31" spans="1:11">
      <c r="A31" s="53">
        <v>29</v>
      </c>
      <c r="B31" s="44" t="s">
        <v>96</v>
      </c>
      <c r="C31" s="44" t="s">
        <v>97</v>
      </c>
      <c r="D31" s="45" t="s">
        <v>98</v>
      </c>
      <c r="E31" s="44" t="s">
        <v>99</v>
      </c>
      <c r="F31" s="44" t="s">
        <v>100</v>
      </c>
      <c r="G31" s="46">
        <v>3</v>
      </c>
      <c r="H31" s="47" t="s">
        <v>217</v>
      </c>
      <c r="I31" s="41">
        <v>29</v>
      </c>
      <c r="J31" s="48">
        <v>1</v>
      </c>
      <c r="K31" s="49"/>
    </row>
    <row r="32" spans="1:11">
      <c r="A32" s="53">
        <v>30</v>
      </c>
      <c r="B32" s="44" t="s">
        <v>101</v>
      </c>
      <c r="C32" s="45" t="s">
        <v>102</v>
      </c>
      <c r="D32" s="44" t="s">
        <v>103</v>
      </c>
      <c r="E32" s="44" t="s">
        <v>104</v>
      </c>
      <c r="F32" s="44" t="s">
        <v>201</v>
      </c>
      <c r="G32" s="46">
        <v>2</v>
      </c>
      <c r="H32" s="47" t="s">
        <v>218</v>
      </c>
      <c r="I32" s="41">
        <v>30</v>
      </c>
      <c r="J32" s="48">
        <v>1</v>
      </c>
      <c r="K32" s="49"/>
    </row>
    <row r="33" spans="1:11">
      <c r="A33" s="53">
        <v>31</v>
      </c>
      <c r="B33" s="44" t="s">
        <v>105</v>
      </c>
      <c r="C33" s="44" t="s">
        <v>106</v>
      </c>
      <c r="D33" s="44" t="s">
        <v>107</v>
      </c>
      <c r="E33" s="44" t="s">
        <v>108</v>
      </c>
      <c r="F33" s="45" t="s">
        <v>109</v>
      </c>
      <c r="G33" s="46">
        <v>5</v>
      </c>
      <c r="H33" s="47" t="s">
        <v>219</v>
      </c>
      <c r="I33" s="41">
        <v>31</v>
      </c>
      <c r="J33" s="48">
        <v>1</v>
      </c>
      <c r="K33" s="49"/>
    </row>
    <row r="34" spans="1:11">
      <c r="A34" s="53">
        <v>32</v>
      </c>
      <c r="B34" s="44" t="s">
        <v>110</v>
      </c>
      <c r="C34" s="44" t="s">
        <v>111</v>
      </c>
      <c r="D34" s="44" t="s">
        <v>112</v>
      </c>
      <c r="E34" s="44" t="s">
        <v>113</v>
      </c>
      <c r="F34" s="45" t="s">
        <v>114</v>
      </c>
      <c r="G34" s="46">
        <v>5</v>
      </c>
      <c r="H34" s="47" t="s">
        <v>220</v>
      </c>
      <c r="I34" s="41">
        <v>32</v>
      </c>
      <c r="J34" s="48">
        <v>1</v>
      </c>
      <c r="K34" s="49"/>
    </row>
    <row r="35" spans="1:11">
      <c r="A35" s="53">
        <v>33</v>
      </c>
      <c r="B35" s="44" t="s">
        <v>115</v>
      </c>
      <c r="C35" s="45" t="s">
        <v>116</v>
      </c>
      <c r="D35" s="44" t="s">
        <v>117</v>
      </c>
      <c r="E35" s="44" t="s">
        <v>118</v>
      </c>
      <c r="F35" s="44" t="s">
        <v>119</v>
      </c>
      <c r="G35" s="46">
        <v>2</v>
      </c>
      <c r="H35" s="47" t="s">
        <v>221</v>
      </c>
      <c r="I35" s="41">
        <v>33</v>
      </c>
      <c r="J35" s="48">
        <v>1</v>
      </c>
      <c r="K35" s="49"/>
    </row>
    <row r="36" spans="1:11">
      <c r="A36" s="53">
        <v>34</v>
      </c>
      <c r="B36" s="44" t="s">
        <v>120</v>
      </c>
      <c r="C36" s="44" t="s">
        <v>121</v>
      </c>
      <c r="D36" s="44" t="s">
        <v>122</v>
      </c>
      <c r="E36" s="45" t="s">
        <v>123</v>
      </c>
      <c r="F36" s="44" t="s">
        <v>124</v>
      </c>
      <c r="G36" s="46">
        <v>4</v>
      </c>
      <c r="H36" s="47" t="s">
        <v>222</v>
      </c>
      <c r="I36" s="41">
        <v>34</v>
      </c>
      <c r="J36" s="48">
        <v>1</v>
      </c>
      <c r="K36" s="49"/>
    </row>
    <row r="37" spans="1:11">
      <c r="A37" s="53">
        <v>35</v>
      </c>
      <c r="B37" s="44" t="s">
        <v>365</v>
      </c>
      <c r="C37" s="44" t="s">
        <v>366</v>
      </c>
      <c r="D37" s="44" t="s">
        <v>367</v>
      </c>
      <c r="E37" s="45" t="s">
        <v>369</v>
      </c>
      <c r="F37" s="44" t="s">
        <v>368</v>
      </c>
      <c r="G37" s="46">
        <v>4</v>
      </c>
      <c r="H37" s="47" t="s">
        <v>370</v>
      </c>
      <c r="I37" s="41"/>
      <c r="J37" s="48"/>
      <c r="K37" s="49"/>
    </row>
    <row r="38" spans="1:11">
      <c r="A38" s="53">
        <v>36</v>
      </c>
      <c r="B38" s="52" t="s">
        <v>371</v>
      </c>
      <c r="C38" s="44" t="s">
        <v>372</v>
      </c>
      <c r="D38" s="44" t="s">
        <v>373</v>
      </c>
      <c r="E38" s="44" t="s">
        <v>374</v>
      </c>
      <c r="F38" s="44" t="s">
        <v>375</v>
      </c>
      <c r="G38" s="46">
        <v>1</v>
      </c>
      <c r="H38" s="47" t="s">
        <v>376</v>
      </c>
      <c r="I38" s="41"/>
      <c r="J38" s="48"/>
      <c r="K38" s="49"/>
    </row>
    <row r="39" spans="1:11">
      <c r="A39" s="53">
        <v>37</v>
      </c>
      <c r="B39" s="52" t="s">
        <v>384</v>
      </c>
      <c r="C39" s="44" t="s">
        <v>385</v>
      </c>
      <c r="D39" s="45" t="s">
        <v>386</v>
      </c>
      <c r="E39" s="44" t="s">
        <v>387</v>
      </c>
      <c r="F39" s="44" t="s">
        <v>388</v>
      </c>
      <c r="G39" s="46">
        <v>3</v>
      </c>
      <c r="H39" s="47" t="s">
        <v>389</v>
      </c>
      <c r="I39" s="41"/>
      <c r="J39" s="48"/>
      <c r="K39" s="49"/>
    </row>
    <row r="40" spans="1:11">
      <c r="A40" s="53">
        <v>38</v>
      </c>
      <c r="B40" s="44" t="s">
        <v>378</v>
      </c>
      <c r="C40" s="44" t="s">
        <v>379</v>
      </c>
      <c r="D40" s="44" t="s">
        <v>380</v>
      </c>
      <c r="E40" s="45" t="s">
        <v>381</v>
      </c>
      <c r="F40" s="44" t="s">
        <v>382</v>
      </c>
      <c r="G40" s="46">
        <v>4</v>
      </c>
      <c r="H40" s="47" t="s">
        <v>383</v>
      </c>
      <c r="I40" s="41"/>
      <c r="J40" s="48"/>
      <c r="K40" s="49"/>
    </row>
    <row r="41" spans="1:11">
      <c r="A41" s="53">
        <v>39</v>
      </c>
      <c r="B41" s="44" t="s">
        <v>125</v>
      </c>
      <c r="C41" s="44" t="s">
        <v>126</v>
      </c>
      <c r="D41" s="45" t="s">
        <v>127</v>
      </c>
      <c r="E41" s="44" t="s">
        <v>128</v>
      </c>
      <c r="F41" s="44" t="s">
        <v>129</v>
      </c>
      <c r="G41" s="46">
        <v>3</v>
      </c>
      <c r="H41" s="47" t="s">
        <v>223</v>
      </c>
      <c r="I41" s="41">
        <v>35</v>
      </c>
      <c r="J41" s="48">
        <v>1</v>
      </c>
      <c r="K41" s="49"/>
    </row>
    <row r="42" spans="1:11">
      <c r="A42" s="53">
        <v>40</v>
      </c>
      <c r="B42" s="44" t="s">
        <v>130</v>
      </c>
      <c r="C42" s="44" t="s">
        <v>131</v>
      </c>
      <c r="D42" s="44" t="s">
        <v>132</v>
      </c>
      <c r="E42" s="45" t="s">
        <v>133</v>
      </c>
      <c r="F42" s="44" t="s">
        <v>134</v>
      </c>
      <c r="G42" s="46">
        <v>4</v>
      </c>
      <c r="H42" s="47" t="s">
        <v>224</v>
      </c>
      <c r="I42" s="41">
        <v>36</v>
      </c>
      <c r="J42" s="48">
        <v>1</v>
      </c>
      <c r="K42" s="49"/>
    </row>
    <row r="43" spans="1:11">
      <c r="A43" s="53">
        <v>41</v>
      </c>
      <c r="B43" s="44" t="s">
        <v>135</v>
      </c>
      <c r="C43" s="44" t="s">
        <v>136</v>
      </c>
      <c r="D43" s="44" t="s">
        <v>137</v>
      </c>
      <c r="E43" s="45" t="s">
        <v>138</v>
      </c>
      <c r="F43" s="44" t="s">
        <v>139</v>
      </c>
      <c r="G43" s="46">
        <v>4</v>
      </c>
      <c r="H43" s="47" t="s">
        <v>197</v>
      </c>
      <c r="I43" s="41">
        <v>37</v>
      </c>
      <c r="J43" s="48">
        <v>1</v>
      </c>
      <c r="K43" s="49"/>
    </row>
    <row r="44" spans="1:11">
      <c r="A44" s="53">
        <v>42</v>
      </c>
      <c r="B44" s="44" t="s">
        <v>140</v>
      </c>
      <c r="C44" s="44" t="s">
        <v>141</v>
      </c>
      <c r="D44" s="45" t="s">
        <v>143</v>
      </c>
      <c r="E44" s="44" t="s">
        <v>142</v>
      </c>
      <c r="F44" s="44" t="s">
        <v>144</v>
      </c>
      <c r="G44" s="46">
        <v>3</v>
      </c>
      <c r="H44" s="47" t="s">
        <v>225</v>
      </c>
      <c r="I44" s="41">
        <v>38</v>
      </c>
      <c r="J44" s="48">
        <v>1</v>
      </c>
      <c r="K44" s="49" t="s">
        <v>296</v>
      </c>
    </row>
    <row r="45" spans="1:11">
      <c r="A45" s="53">
        <v>43</v>
      </c>
      <c r="B45" s="44" t="s">
        <v>192</v>
      </c>
      <c r="C45" s="44" t="s">
        <v>193</v>
      </c>
      <c r="D45" s="44" t="s">
        <v>194</v>
      </c>
      <c r="E45" s="45" t="s">
        <v>195</v>
      </c>
      <c r="F45" s="44" t="s">
        <v>148</v>
      </c>
      <c r="G45" s="46">
        <v>4</v>
      </c>
      <c r="H45" s="47" t="s">
        <v>226</v>
      </c>
      <c r="I45" s="41">
        <v>39</v>
      </c>
      <c r="J45" s="48">
        <v>1</v>
      </c>
      <c r="K45" s="49" t="s">
        <v>296</v>
      </c>
    </row>
    <row r="46" spans="1:11">
      <c r="A46" s="53">
        <v>44</v>
      </c>
      <c r="B46" s="45" t="s">
        <v>121</v>
      </c>
      <c r="C46" s="44" t="s">
        <v>198</v>
      </c>
      <c r="D46" s="44" t="s">
        <v>199</v>
      </c>
      <c r="E46" s="44" t="s">
        <v>200</v>
      </c>
      <c r="F46" s="44" t="s">
        <v>202</v>
      </c>
      <c r="G46" s="46">
        <v>1</v>
      </c>
      <c r="H46" s="47" t="s">
        <v>227</v>
      </c>
      <c r="I46" s="41">
        <v>40</v>
      </c>
      <c r="J46" s="48">
        <v>2</v>
      </c>
      <c r="K46" s="49"/>
    </row>
    <row r="47" spans="1:11">
      <c r="A47" s="53">
        <v>45</v>
      </c>
      <c r="B47" s="44" t="s">
        <v>239</v>
      </c>
      <c r="C47" s="44" t="s">
        <v>243</v>
      </c>
      <c r="D47" s="51" t="s">
        <v>240</v>
      </c>
      <c r="E47" s="45" t="s">
        <v>241</v>
      </c>
      <c r="F47" s="44" t="s">
        <v>242</v>
      </c>
      <c r="G47" s="46">
        <v>4</v>
      </c>
      <c r="H47" s="47" t="s">
        <v>244</v>
      </c>
      <c r="I47" s="41">
        <v>41</v>
      </c>
      <c r="J47" s="48">
        <v>2</v>
      </c>
      <c r="K47" s="49" t="s">
        <v>298</v>
      </c>
    </row>
    <row r="48" spans="1:11">
      <c r="A48" s="53">
        <v>46</v>
      </c>
      <c r="B48" s="45" t="s">
        <v>245</v>
      </c>
      <c r="C48" s="44" t="s">
        <v>246</v>
      </c>
      <c r="D48" s="44" t="s">
        <v>247</v>
      </c>
      <c r="E48" s="44" t="s">
        <v>248</v>
      </c>
      <c r="F48" s="44" t="s">
        <v>249</v>
      </c>
      <c r="G48" s="46">
        <v>1</v>
      </c>
      <c r="H48" s="47" t="s">
        <v>250</v>
      </c>
      <c r="I48" s="41">
        <v>42</v>
      </c>
      <c r="J48" s="48">
        <v>2</v>
      </c>
      <c r="K48" s="49" t="s">
        <v>297</v>
      </c>
    </row>
    <row r="49" spans="1:11">
      <c r="A49" s="53">
        <v>47</v>
      </c>
      <c r="B49" s="44" t="s">
        <v>251</v>
      </c>
      <c r="C49" s="44" t="s">
        <v>252</v>
      </c>
      <c r="D49" s="44" t="s">
        <v>253</v>
      </c>
      <c r="E49" s="44" t="s">
        <v>254</v>
      </c>
      <c r="F49" s="44" t="s">
        <v>255</v>
      </c>
      <c r="G49" s="46">
        <v>4</v>
      </c>
      <c r="H49" s="47" t="s">
        <v>256</v>
      </c>
      <c r="I49" s="41">
        <v>43</v>
      </c>
      <c r="J49" s="48">
        <v>2</v>
      </c>
      <c r="K49" s="49" t="s">
        <v>297</v>
      </c>
    </row>
    <row r="50" spans="1:11">
      <c r="A50" s="53">
        <v>48</v>
      </c>
      <c r="B50" s="44" t="s">
        <v>257</v>
      </c>
      <c r="C50" s="45" t="s">
        <v>260</v>
      </c>
      <c r="D50" s="44" t="s">
        <v>259</v>
      </c>
      <c r="E50" s="44" t="s">
        <v>258</v>
      </c>
      <c r="F50" s="44" t="s">
        <v>261</v>
      </c>
      <c r="G50" s="46">
        <v>2</v>
      </c>
      <c r="H50" s="47" t="s">
        <v>262</v>
      </c>
      <c r="I50" s="41">
        <v>44</v>
      </c>
      <c r="J50" s="48">
        <v>2</v>
      </c>
      <c r="K50" s="49" t="s">
        <v>297</v>
      </c>
    </row>
    <row r="51" spans="1:11">
      <c r="A51" s="53">
        <v>49</v>
      </c>
      <c r="B51" s="44" t="s">
        <v>265</v>
      </c>
      <c r="C51" s="44" t="s">
        <v>266</v>
      </c>
      <c r="D51" s="44" t="s">
        <v>267</v>
      </c>
      <c r="E51" s="44" t="s">
        <v>268</v>
      </c>
      <c r="F51" s="45" t="s">
        <v>263</v>
      </c>
      <c r="G51" s="46">
        <v>5</v>
      </c>
      <c r="H51" s="47" t="s">
        <v>264</v>
      </c>
      <c r="I51" s="41">
        <v>45</v>
      </c>
      <c r="J51" s="48">
        <v>2</v>
      </c>
      <c r="K51" s="49" t="s">
        <v>298</v>
      </c>
    </row>
    <row r="52" spans="1:11">
      <c r="A52" s="53">
        <v>50</v>
      </c>
      <c r="B52" s="51" t="s">
        <v>336</v>
      </c>
      <c r="C52" s="51" t="s">
        <v>331</v>
      </c>
      <c r="D52" s="52" t="s">
        <v>332</v>
      </c>
      <c r="E52" s="51" t="s">
        <v>333</v>
      </c>
      <c r="F52" s="51" t="s">
        <v>334</v>
      </c>
      <c r="G52" s="5">
        <v>3</v>
      </c>
      <c r="H52" s="59" t="s">
        <v>335</v>
      </c>
      <c r="I52" s="41">
        <v>46</v>
      </c>
    </row>
    <row r="53" spans="1:11">
      <c r="A53" s="53">
        <v>51</v>
      </c>
      <c r="B53" s="51" t="s">
        <v>352</v>
      </c>
      <c r="C53" s="52" t="s">
        <v>353</v>
      </c>
      <c r="D53" s="51" t="s">
        <v>354</v>
      </c>
      <c r="E53" s="51" t="s">
        <v>355</v>
      </c>
      <c r="F53" s="51" t="s">
        <v>356</v>
      </c>
      <c r="G53" s="5">
        <v>2</v>
      </c>
      <c r="H53" s="59" t="s">
        <v>337</v>
      </c>
      <c r="I53" s="41">
        <v>47</v>
      </c>
    </row>
    <row r="54" spans="1:11">
      <c r="A54" s="53">
        <v>52</v>
      </c>
      <c r="B54" s="52" t="s">
        <v>272</v>
      </c>
      <c r="C54" s="51" t="s">
        <v>338</v>
      </c>
      <c r="D54" s="51" t="s">
        <v>339</v>
      </c>
      <c r="E54" s="51" t="s">
        <v>340</v>
      </c>
      <c r="F54" s="51" t="s">
        <v>159</v>
      </c>
      <c r="G54" s="5">
        <v>1</v>
      </c>
      <c r="H54" s="59" t="s">
        <v>341</v>
      </c>
      <c r="I54" s="41">
        <v>48</v>
      </c>
    </row>
    <row r="55" spans="1:11">
      <c r="A55" s="53">
        <v>53</v>
      </c>
      <c r="B55" s="51" t="s">
        <v>60</v>
      </c>
      <c r="C55" s="51" t="s">
        <v>56</v>
      </c>
      <c r="D55" s="51" t="s">
        <v>431</v>
      </c>
      <c r="E55" s="51" t="s">
        <v>432</v>
      </c>
      <c r="F55" s="51" t="s">
        <v>433</v>
      </c>
      <c r="G55" s="5">
        <v>3</v>
      </c>
      <c r="H55" s="61" t="s">
        <v>434</v>
      </c>
      <c r="I55" s="48">
        <v>49</v>
      </c>
    </row>
    <row r="56" spans="1:11">
      <c r="A56" s="53">
        <v>54</v>
      </c>
      <c r="B56" s="51" t="s">
        <v>52</v>
      </c>
      <c r="C56" s="51" t="s">
        <v>392</v>
      </c>
      <c r="D56" s="52" t="s">
        <v>347</v>
      </c>
      <c r="E56" s="51" t="s">
        <v>348</v>
      </c>
      <c r="F56" s="51" t="s">
        <v>55</v>
      </c>
      <c r="G56" s="5">
        <v>3</v>
      </c>
      <c r="H56" s="59" t="s">
        <v>349</v>
      </c>
      <c r="I56" s="41">
        <v>50</v>
      </c>
      <c r="J56" s="2">
        <v>3</v>
      </c>
      <c r="K56" s="2" t="s">
        <v>296</v>
      </c>
    </row>
    <row r="57" spans="1:11">
      <c r="A57" s="53">
        <v>55</v>
      </c>
      <c r="B57" s="44" t="s">
        <v>279</v>
      </c>
      <c r="C57" s="44" t="s">
        <v>276</v>
      </c>
      <c r="D57" s="45" t="s">
        <v>277</v>
      </c>
      <c r="E57" s="44" t="s">
        <v>278</v>
      </c>
      <c r="F57" s="44" t="s">
        <v>280</v>
      </c>
      <c r="G57" s="46">
        <v>3</v>
      </c>
      <c r="H57" s="47" t="s">
        <v>286</v>
      </c>
      <c r="I57" s="41">
        <v>51</v>
      </c>
      <c r="J57" s="48">
        <v>3</v>
      </c>
      <c r="K57" s="49" t="s">
        <v>296</v>
      </c>
    </row>
    <row r="58" spans="1:11">
      <c r="A58" s="53">
        <v>56</v>
      </c>
      <c r="B58" s="44" t="s">
        <v>281</v>
      </c>
      <c r="C58" s="44" t="s">
        <v>282</v>
      </c>
      <c r="D58" s="44" t="s">
        <v>283</v>
      </c>
      <c r="E58" s="44" t="s">
        <v>284</v>
      </c>
      <c r="F58" s="45" t="s">
        <v>285</v>
      </c>
      <c r="G58" s="46">
        <v>5</v>
      </c>
      <c r="H58" s="47" t="s">
        <v>287</v>
      </c>
      <c r="I58" s="41">
        <v>52</v>
      </c>
      <c r="J58" s="48">
        <v>3</v>
      </c>
      <c r="K58" s="49" t="s">
        <v>296</v>
      </c>
    </row>
    <row r="59" spans="1:11">
      <c r="A59" s="53">
        <v>57</v>
      </c>
      <c r="B59" s="44" t="s">
        <v>284</v>
      </c>
      <c r="C59" s="45" t="s">
        <v>279</v>
      </c>
      <c r="D59" s="44" t="s">
        <v>282</v>
      </c>
      <c r="E59" s="44" t="s">
        <v>288</v>
      </c>
      <c r="F59" s="44" t="s">
        <v>289</v>
      </c>
      <c r="G59" s="46">
        <v>2</v>
      </c>
      <c r="H59" s="47" t="s">
        <v>290</v>
      </c>
      <c r="I59" s="41">
        <v>53</v>
      </c>
      <c r="J59" s="48">
        <v>3</v>
      </c>
      <c r="K59" s="49" t="s">
        <v>296</v>
      </c>
    </row>
    <row r="60" spans="1:11">
      <c r="A60" s="53">
        <v>58</v>
      </c>
      <c r="B60" s="44" t="s">
        <v>291</v>
      </c>
      <c r="C60" s="44" t="s">
        <v>292</v>
      </c>
      <c r="D60" s="44" t="s">
        <v>293</v>
      </c>
      <c r="E60" s="52" t="s">
        <v>295</v>
      </c>
      <c r="F60" s="44" t="s">
        <v>294</v>
      </c>
      <c r="G60" s="46">
        <v>4</v>
      </c>
      <c r="H60" s="47" t="s">
        <v>286</v>
      </c>
      <c r="I60" s="41">
        <v>54</v>
      </c>
      <c r="J60" s="48">
        <v>3</v>
      </c>
      <c r="K60" s="49" t="s">
        <v>296</v>
      </c>
    </row>
    <row r="61" spans="1:11">
      <c r="A61" s="53">
        <v>59</v>
      </c>
      <c r="B61" s="44" t="s">
        <v>304</v>
      </c>
      <c r="C61" s="44" t="s">
        <v>300</v>
      </c>
      <c r="D61" s="44" t="s">
        <v>301</v>
      </c>
      <c r="E61" s="45" t="s">
        <v>302</v>
      </c>
      <c r="F61" s="44" t="s">
        <v>330</v>
      </c>
      <c r="G61" s="46">
        <v>4</v>
      </c>
      <c r="H61" s="47" t="s">
        <v>303</v>
      </c>
      <c r="I61" s="41">
        <v>55</v>
      </c>
      <c r="J61" s="48">
        <v>3</v>
      </c>
      <c r="K61" s="50" t="s">
        <v>299</v>
      </c>
    </row>
    <row r="62" spans="1:11">
      <c r="A62" s="53">
        <v>60</v>
      </c>
      <c r="B62" s="44" t="s">
        <v>305</v>
      </c>
      <c r="C62" s="45" t="s">
        <v>306</v>
      </c>
      <c r="D62" s="44" t="s">
        <v>307</v>
      </c>
      <c r="E62" s="44" t="s">
        <v>308</v>
      </c>
      <c r="F62" s="44" t="s">
        <v>329</v>
      </c>
      <c r="G62" s="46">
        <v>2</v>
      </c>
      <c r="H62" s="47" t="s">
        <v>309</v>
      </c>
      <c r="I62" s="41">
        <v>56</v>
      </c>
      <c r="J62" s="48">
        <v>3</v>
      </c>
      <c r="K62" s="50" t="s">
        <v>299</v>
      </c>
    </row>
    <row r="63" spans="1:11">
      <c r="A63" s="53">
        <v>61</v>
      </c>
      <c r="B63" s="45" t="s">
        <v>314</v>
      </c>
      <c r="C63" s="44" t="s">
        <v>313</v>
      </c>
      <c r="D63" s="44" t="s">
        <v>311</v>
      </c>
      <c r="E63" s="44" t="s">
        <v>310</v>
      </c>
      <c r="F63" s="44" t="s">
        <v>312</v>
      </c>
      <c r="G63" s="46">
        <v>1</v>
      </c>
      <c r="H63" s="47" t="s">
        <v>315</v>
      </c>
      <c r="I63" s="41">
        <v>57</v>
      </c>
      <c r="J63" s="48">
        <v>3</v>
      </c>
      <c r="K63" s="50" t="s">
        <v>299</v>
      </c>
    </row>
    <row r="64" spans="1:11">
      <c r="A64" s="53">
        <v>62</v>
      </c>
      <c r="B64" s="44">
        <v>90</v>
      </c>
      <c r="C64" s="44">
        <v>110</v>
      </c>
      <c r="D64" s="44">
        <v>130</v>
      </c>
      <c r="E64" s="44">
        <v>150</v>
      </c>
      <c r="F64" s="45">
        <v>180</v>
      </c>
      <c r="G64" s="46">
        <v>5</v>
      </c>
      <c r="H64" s="47" t="s">
        <v>316</v>
      </c>
      <c r="I64" s="41">
        <v>58</v>
      </c>
      <c r="J64" s="49">
        <v>3</v>
      </c>
      <c r="K64" s="50" t="s">
        <v>317</v>
      </c>
    </row>
    <row r="65" spans="1:11">
      <c r="A65" s="53">
        <v>63</v>
      </c>
      <c r="B65" s="44">
        <v>67</v>
      </c>
      <c r="C65" s="44">
        <v>47</v>
      </c>
      <c r="D65" s="44">
        <v>37</v>
      </c>
      <c r="E65" s="45">
        <v>27</v>
      </c>
      <c r="F65" s="44">
        <v>17</v>
      </c>
      <c r="G65" s="46">
        <v>4</v>
      </c>
      <c r="H65" s="47" t="s">
        <v>318</v>
      </c>
      <c r="I65" s="41">
        <v>59</v>
      </c>
      <c r="J65" s="49">
        <v>3</v>
      </c>
      <c r="K65" s="50" t="s">
        <v>299</v>
      </c>
    </row>
    <row r="66" spans="1:11">
      <c r="A66" s="53">
        <v>64</v>
      </c>
      <c r="B66" s="44" t="s">
        <v>321</v>
      </c>
      <c r="C66" s="51" t="s">
        <v>322</v>
      </c>
      <c r="D66" s="45" t="s">
        <v>319</v>
      </c>
      <c r="E66" s="44" t="s">
        <v>320</v>
      </c>
      <c r="F66" s="44" t="s">
        <v>323</v>
      </c>
      <c r="G66" s="46">
        <v>3</v>
      </c>
      <c r="H66" s="47" t="s">
        <v>351</v>
      </c>
      <c r="I66" s="41">
        <v>60</v>
      </c>
      <c r="J66" s="49">
        <v>3</v>
      </c>
      <c r="K66" s="50" t="s">
        <v>299</v>
      </c>
    </row>
    <row r="67" spans="1:11">
      <c r="A67" s="53">
        <v>65</v>
      </c>
      <c r="B67" s="44">
        <v>121</v>
      </c>
      <c r="C67" s="44">
        <v>33</v>
      </c>
      <c r="D67" s="44">
        <v>242</v>
      </c>
      <c r="E67" s="44">
        <v>572</v>
      </c>
      <c r="F67" s="45">
        <v>336</v>
      </c>
      <c r="G67" s="6">
        <v>5</v>
      </c>
      <c r="H67" s="60" t="s">
        <v>358</v>
      </c>
      <c r="I67" s="41">
        <v>61</v>
      </c>
      <c r="J67" s="50">
        <v>3</v>
      </c>
      <c r="K67" s="50" t="s">
        <v>299</v>
      </c>
    </row>
    <row r="68" spans="1:11">
      <c r="A68" s="53">
        <v>66</v>
      </c>
      <c r="B68" s="44">
        <v>63</v>
      </c>
      <c r="C68" s="44">
        <v>96</v>
      </c>
      <c r="D68" s="45">
        <v>32</v>
      </c>
      <c r="E68" s="44">
        <v>24</v>
      </c>
      <c r="F68" s="44">
        <v>18</v>
      </c>
      <c r="G68" s="46">
        <v>3</v>
      </c>
      <c r="H68" s="60" t="s">
        <v>359</v>
      </c>
      <c r="I68" s="3">
        <v>62</v>
      </c>
      <c r="J68" s="2">
        <v>3</v>
      </c>
      <c r="K68" s="50" t="s">
        <v>299</v>
      </c>
    </row>
    <row r="69" spans="1:11">
      <c r="A69" s="53">
        <v>67</v>
      </c>
      <c r="B69" s="44">
        <v>767</v>
      </c>
      <c r="C69" s="44">
        <v>77</v>
      </c>
      <c r="D69" s="44">
        <v>66</v>
      </c>
      <c r="E69" s="44">
        <v>676</v>
      </c>
      <c r="F69" s="45">
        <v>716</v>
      </c>
      <c r="G69" s="6">
        <v>5</v>
      </c>
      <c r="H69" s="60" t="s">
        <v>360</v>
      </c>
      <c r="I69" s="19">
        <v>63</v>
      </c>
      <c r="J69" s="2">
        <v>3</v>
      </c>
      <c r="K69" s="50" t="s">
        <v>299</v>
      </c>
    </row>
    <row r="70" spans="1:11">
      <c r="A70" s="53">
        <v>68</v>
      </c>
      <c r="B70" s="45">
        <v>43</v>
      </c>
      <c r="C70" s="44">
        <v>35</v>
      </c>
      <c r="D70" s="44">
        <v>71</v>
      </c>
      <c r="E70" s="44">
        <v>26</v>
      </c>
      <c r="F70" s="44">
        <v>80</v>
      </c>
      <c r="G70" s="46">
        <v>1</v>
      </c>
      <c r="H70" s="60" t="s">
        <v>361</v>
      </c>
      <c r="I70" s="3">
        <v>64</v>
      </c>
      <c r="J70" s="50">
        <v>3</v>
      </c>
      <c r="K70" s="50" t="s">
        <v>299</v>
      </c>
    </row>
    <row r="71" spans="1:11">
      <c r="A71" s="53">
        <v>69</v>
      </c>
      <c r="B71" s="44" t="s">
        <v>390</v>
      </c>
      <c r="C71" s="44" t="s">
        <v>391</v>
      </c>
      <c r="D71" s="44" t="s">
        <v>363</v>
      </c>
      <c r="E71" s="45" t="s">
        <v>362</v>
      </c>
      <c r="F71" s="44" t="s">
        <v>364</v>
      </c>
      <c r="G71" s="6">
        <v>4</v>
      </c>
      <c r="H71" s="60" t="s">
        <v>377</v>
      </c>
      <c r="I71" s="19">
        <v>65</v>
      </c>
      <c r="J71" s="50">
        <v>3</v>
      </c>
      <c r="K71" s="50" t="s">
        <v>299</v>
      </c>
    </row>
    <row r="72" spans="1:11">
      <c r="A72" s="53">
        <v>70</v>
      </c>
      <c r="B72" s="44">
        <v>16</v>
      </c>
      <c r="C72" s="45">
        <v>58</v>
      </c>
      <c r="D72" s="44">
        <v>36</v>
      </c>
      <c r="E72" s="44">
        <v>25</v>
      </c>
      <c r="F72" s="44">
        <v>49</v>
      </c>
      <c r="G72" s="46">
        <v>2</v>
      </c>
      <c r="H72" s="60" t="s">
        <v>398</v>
      </c>
      <c r="I72" s="3">
        <v>66</v>
      </c>
      <c r="J72" s="50">
        <v>3</v>
      </c>
      <c r="K72" s="50" t="s">
        <v>299</v>
      </c>
    </row>
    <row r="73" spans="1:11">
      <c r="A73" s="53">
        <v>71</v>
      </c>
      <c r="B73" s="44" t="s">
        <v>393</v>
      </c>
      <c r="C73" s="44" t="s">
        <v>394</v>
      </c>
      <c r="D73" s="45" t="s">
        <v>397</v>
      </c>
      <c r="E73" s="44" t="s">
        <v>395</v>
      </c>
      <c r="F73" s="44" t="s">
        <v>396</v>
      </c>
      <c r="G73" s="6">
        <v>3</v>
      </c>
      <c r="H73" s="60" t="s">
        <v>399</v>
      </c>
      <c r="I73" s="19">
        <v>67</v>
      </c>
      <c r="J73" s="50">
        <v>4</v>
      </c>
      <c r="K73" s="50" t="s">
        <v>400</v>
      </c>
    </row>
    <row r="74" spans="1:11">
      <c r="A74" s="53">
        <v>72</v>
      </c>
      <c r="B74" s="44" t="s">
        <v>404</v>
      </c>
      <c r="C74" s="44" t="s">
        <v>401</v>
      </c>
      <c r="D74" s="44" t="s">
        <v>402</v>
      </c>
      <c r="E74" s="44" t="s">
        <v>403</v>
      </c>
      <c r="F74" s="45" t="s">
        <v>405</v>
      </c>
      <c r="G74" s="46">
        <v>5</v>
      </c>
      <c r="H74" s="60" t="s">
        <v>406</v>
      </c>
      <c r="I74" s="3">
        <v>68</v>
      </c>
      <c r="J74" s="50">
        <v>4</v>
      </c>
      <c r="K74" s="50" t="s">
        <v>400</v>
      </c>
    </row>
    <row r="75" spans="1:11">
      <c r="A75" s="53">
        <v>73</v>
      </c>
      <c r="B75" s="44" t="s">
        <v>407</v>
      </c>
      <c r="C75" s="44" t="s">
        <v>411</v>
      </c>
      <c r="D75" s="45" t="s">
        <v>408</v>
      </c>
      <c r="E75" s="44" t="s">
        <v>409</v>
      </c>
      <c r="F75" s="44" t="s">
        <v>410</v>
      </c>
      <c r="G75" s="6">
        <v>2</v>
      </c>
      <c r="H75" s="60" t="s">
        <v>412</v>
      </c>
      <c r="I75" s="19">
        <v>69</v>
      </c>
      <c r="J75" s="50">
        <v>4</v>
      </c>
      <c r="K75" s="50" t="s">
        <v>400</v>
      </c>
    </row>
    <row r="76" spans="1:11">
      <c r="A76" s="53">
        <v>74</v>
      </c>
      <c r="B76" s="44" t="s">
        <v>415</v>
      </c>
      <c r="C76" s="44" t="s">
        <v>413</v>
      </c>
      <c r="D76" s="44" t="s">
        <v>414</v>
      </c>
      <c r="E76" s="45" t="s">
        <v>417</v>
      </c>
      <c r="F76" s="44" t="s">
        <v>416</v>
      </c>
      <c r="G76" s="46">
        <v>4</v>
      </c>
      <c r="H76" s="60" t="s">
        <v>418</v>
      </c>
      <c r="I76" s="3">
        <v>70</v>
      </c>
      <c r="J76" s="50">
        <v>4</v>
      </c>
      <c r="K76" s="50" t="s">
        <v>400</v>
      </c>
    </row>
    <row r="77" spans="1:11">
      <c r="A77" s="53">
        <v>75</v>
      </c>
      <c r="B77" s="44" t="s">
        <v>419</v>
      </c>
      <c r="C77" s="45" t="s">
        <v>423</v>
      </c>
      <c r="D77" s="44" t="s">
        <v>420</v>
      </c>
      <c r="E77" s="44" t="s">
        <v>421</v>
      </c>
      <c r="F77" s="44" t="s">
        <v>422</v>
      </c>
      <c r="G77" s="6">
        <v>2</v>
      </c>
      <c r="H77" s="60" t="s">
        <v>424</v>
      </c>
      <c r="I77" s="19">
        <v>71</v>
      </c>
      <c r="J77" s="50">
        <v>4</v>
      </c>
      <c r="K77" s="50" t="s">
        <v>400</v>
      </c>
    </row>
    <row r="78" spans="1:11">
      <c r="A78" s="53">
        <v>76</v>
      </c>
      <c r="B78" s="45" t="s">
        <v>429</v>
      </c>
      <c r="C78" s="44" t="s">
        <v>425</v>
      </c>
      <c r="D78" s="44" t="s">
        <v>428</v>
      </c>
      <c r="E78" s="44" t="s">
        <v>426</v>
      </c>
      <c r="F78" s="44" t="s">
        <v>427</v>
      </c>
      <c r="G78" s="46">
        <v>1</v>
      </c>
      <c r="H78" s="60" t="s">
        <v>430</v>
      </c>
      <c r="I78" s="3">
        <v>72</v>
      </c>
      <c r="J78" s="50">
        <v>4</v>
      </c>
      <c r="K78" s="50" t="s">
        <v>400</v>
      </c>
    </row>
    <row r="79" spans="1:11">
      <c r="A79" s="53">
        <v>77</v>
      </c>
      <c r="B79" s="51" t="s">
        <v>342</v>
      </c>
      <c r="C79" s="51" t="s">
        <v>343</v>
      </c>
      <c r="D79" s="51" t="s">
        <v>344</v>
      </c>
      <c r="E79" s="52" t="s">
        <v>345</v>
      </c>
      <c r="F79" s="51" t="s">
        <v>346</v>
      </c>
      <c r="G79" s="5">
        <v>4</v>
      </c>
      <c r="H79" s="59" t="s">
        <v>350</v>
      </c>
      <c r="I79" s="41">
        <v>73</v>
      </c>
      <c r="J79" s="2">
        <v>4</v>
      </c>
      <c r="K79" s="2" t="s">
        <v>400</v>
      </c>
    </row>
    <row r="80" spans="1:11">
      <c r="A80" s="53">
        <v>78</v>
      </c>
      <c r="B80" s="44" t="s">
        <v>435</v>
      </c>
      <c r="C80" s="44" t="s">
        <v>436</v>
      </c>
      <c r="D80" s="45" t="s">
        <v>438</v>
      </c>
      <c r="E80" s="44" t="s">
        <v>437</v>
      </c>
      <c r="F80" s="44" t="s">
        <v>439</v>
      </c>
      <c r="G80" s="46">
        <v>3</v>
      </c>
      <c r="H80" s="60" t="s">
        <v>440</v>
      </c>
      <c r="I80" s="3">
        <v>74</v>
      </c>
      <c r="J80" s="2">
        <v>5</v>
      </c>
      <c r="K80" s="2" t="s">
        <v>400</v>
      </c>
    </row>
    <row r="81" spans="1:11">
      <c r="A81" s="53">
        <v>79</v>
      </c>
      <c r="B81" s="44" t="s">
        <v>441</v>
      </c>
      <c r="C81" s="45" t="s">
        <v>442</v>
      </c>
      <c r="D81" s="44" t="s">
        <v>443</v>
      </c>
      <c r="E81" s="44" t="s">
        <v>444</v>
      </c>
      <c r="F81" s="44" t="s">
        <v>445</v>
      </c>
      <c r="G81" s="6">
        <v>2</v>
      </c>
      <c r="H81" s="60" t="s">
        <v>446</v>
      </c>
      <c r="I81" s="19">
        <v>75</v>
      </c>
      <c r="J81" s="2">
        <v>6</v>
      </c>
      <c r="K81" s="2" t="s">
        <v>400</v>
      </c>
    </row>
    <row r="82" spans="1:11">
      <c r="A82" s="53">
        <v>80</v>
      </c>
      <c r="B82" s="45" t="s">
        <v>447</v>
      </c>
      <c r="C82" s="44" t="s">
        <v>448</v>
      </c>
      <c r="D82" s="44" t="s">
        <v>449</v>
      </c>
      <c r="E82" s="44" t="s">
        <v>450</v>
      </c>
      <c r="F82" s="44" t="s">
        <v>451</v>
      </c>
      <c r="G82" s="46">
        <v>1</v>
      </c>
      <c r="H82" s="60" t="s">
        <v>452</v>
      </c>
      <c r="I82" s="3">
        <v>76</v>
      </c>
      <c r="J82" s="2">
        <v>7</v>
      </c>
      <c r="K82" s="2" t="s">
        <v>400</v>
      </c>
    </row>
    <row r="83" spans="1:11">
      <c r="A83" s="53">
        <v>81</v>
      </c>
      <c r="B83" s="44" t="s">
        <v>453</v>
      </c>
      <c r="C83" s="45" t="s">
        <v>454</v>
      </c>
      <c r="D83" s="44" t="s">
        <v>455</v>
      </c>
      <c r="E83" s="44" t="s">
        <v>456</v>
      </c>
      <c r="F83" s="44" t="s">
        <v>457</v>
      </c>
      <c r="G83" s="6">
        <v>2</v>
      </c>
      <c r="H83" s="60" t="s">
        <v>458</v>
      </c>
      <c r="I83" s="19">
        <v>77</v>
      </c>
      <c r="J83" s="2">
        <v>8</v>
      </c>
      <c r="K83" s="2" t="s">
        <v>400</v>
      </c>
    </row>
    <row r="84" spans="1:11">
      <c r="A84" s="53">
        <v>82</v>
      </c>
      <c r="B84" s="44" t="s">
        <v>459</v>
      </c>
      <c r="C84" s="44" t="s">
        <v>460</v>
      </c>
      <c r="D84" s="45" t="s">
        <v>461</v>
      </c>
      <c r="E84" s="44" t="s">
        <v>462</v>
      </c>
      <c r="F84" s="44" t="s">
        <v>463</v>
      </c>
      <c r="G84" s="46">
        <v>3</v>
      </c>
      <c r="H84" s="60" t="s">
        <v>464</v>
      </c>
      <c r="I84" s="3">
        <v>78</v>
      </c>
      <c r="J84" s="2">
        <v>9</v>
      </c>
      <c r="K84" s="2" t="s">
        <v>400</v>
      </c>
    </row>
    <row r="85" spans="1:11">
      <c r="A85" s="53">
        <v>83</v>
      </c>
      <c r="B85" s="44"/>
      <c r="C85" s="44"/>
      <c r="D85" s="44"/>
      <c r="E85" s="44"/>
      <c r="F85" s="44"/>
      <c r="G85" s="6"/>
      <c r="H85" s="60"/>
      <c r="I85" s="19">
        <v>79</v>
      </c>
    </row>
    <row r="86" spans="1:11">
      <c r="A86" s="53">
        <v>84</v>
      </c>
      <c r="B86" s="44"/>
      <c r="C86" s="44"/>
      <c r="D86" s="44"/>
      <c r="E86" s="44"/>
      <c r="F86" s="44"/>
      <c r="G86" s="46"/>
      <c r="H86" s="60"/>
      <c r="I86" s="3">
        <v>80</v>
      </c>
    </row>
    <row r="87" spans="1:11">
      <c r="A87" s="53">
        <v>85</v>
      </c>
      <c r="B87" s="44"/>
      <c r="C87" s="44"/>
      <c r="D87" s="44"/>
      <c r="E87" s="44"/>
      <c r="F87" s="44"/>
      <c r="G87" s="6"/>
      <c r="H87" s="60"/>
      <c r="I87" s="19">
        <v>81</v>
      </c>
    </row>
    <row r="88" spans="1:11">
      <c r="A88" s="53">
        <v>86</v>
      </c>
      <c r="B88" s="44"/>
      <c r="C88" s="44"/>
      <c r="D88" s="44"/>
      <c r="E88" s="44"/>
      <c r="F88" s="44"/>
      <c r="G88" s="46"/>
      <c r="H88" s="60"/>
      <c r="I88" s="3">
        <v>82</v>
      </c>
    </row>
    <row r="89" spans="1:11">
      <c r="A89" s="53">
        <v>87</v>
      </c>
      <c r="B89" s="44"/>
      <c r="C89" s="44"/>
      <c r="D89" s="44"/>
      <c r="E89" s="44"/>
      <c r="F89" s="44"/>
      <c r="G89" s="6"/>
      <c r="H89" s="60"/>
      <c r="I89" s="19">
        <v>83</v>
      </c>
    </row>
    <row r="90" spans="1:11">
      <c r="A90" s="53">
        <v>88</v>
      </c>
      <c r="B90" s="44"/>
      <c r="C90" s="44"/>
      <c r="D90" s="44"/>
      <c r="E90" s="44"/>
      <c r="F90" s="44"/>
      <c r="G90" s="46"/>
      <c r="H90" s="60"/>
      <c r="I90" s="3">
        <v>84</v>
      </c>
    </row>
    <row r="91" spans="1:11">
      <c r="A91" s="53">
        <v>89</v>
      </c>
      <c r="B91" s="44"/>
      <c r="C91" s="44"/>
      <c r="D91" s="44"/>
      <c r="E91" s="44"/>
      <c r="F91" s="44"/>
      <c r="G91" s="6"/>
      <c r="H91" s="60"/>
      <c r="I91" s="19">
        <v>85</v>
      </c>
    </row>
    <row r="92" spans="1:11">
      <c r="A92" s="53">
        <v>90</v>
      </c>
      <c r="B92" s="44"/>
      <c r="C92" s="44"/>
      <c r="D92" s="44"/>
      <c r="E92" s="44"/>
      <c r="F92" s="44"/>
      <c r="G92" s="46"/>
      <c r="H92" s="60"/>
      <c r="I92" s="3">
        <v>86</v>
      </c>
    </row>
    <row r="93" spans="1:11">
      <c r="A93" s="53">
        <v>91</v>
      </c>
      <c r="B93" s="44"/>
      <c r="C93" s="44"/>
      <c r="D93" s="44"/>
      <c r="E93" s="44"/>
      <c r="F93" s="44"/>
      <c r="G93" s="6"/>
      <c r="H93" s="60"/>
      <c r="I93" s="19">
        <v>87</v>
      </c>
    </row>
    <row r="94" spans="1:11">
      <c r="A94" s="53">
        <v>92</v>
      </c>
      <c r="B94" s="44"/>
      <c r="C94" s="44"/>
      <c r="D94" s="44"/>
      <c r="E94" s="44"/>
      <c r="F94" s="44"/>
      <c r="G94" s="46"/>
      <c r="H94" s="60"/>
      <c r="I94" s="3">
        <v>88</v>
      </c>
    </row>
    <row r="95" spans="1:11">
      <c r="A95" s="53">
        <v>93</v>
      </c>
      <c r="B95" s="44"/>
      <c r="C95" s="44"/>
      <c r="D95" s="44"/>
      <c r="E95" s="44"/>
      <c r="F95" s="44"/>
      <c r="G95" s="6"/>
      <c r="H95" s="60"/>
      <c r="I95" s="19">
        <v>89</v>
      </c>
    </row>
    <row r="96" spans="1:11">
      <c r="A96" s="53">
        <v>94</v>
      </c>
      <c r="B96" s="44"/>
      <c r="C96" s="44"/>
      <c r="D96" s="44"/>
      <c r="E96" s="44"/>
      <c r="F96" s="44"/>
      <c r="G96" s="46"/>
      <c r="H96" s="60"/>
      <c r="I96" s="3">
        <v>90</v>
      </c>
    </row>
    <row r="97" spans="1:9">
      <c r="A97" s="53">
        <v>95</v>
      </c>
      <c r="B97" s="44"/>
      <c r="C97" s="44"/>
      <c r="D97" s="44"/>
      <c r="E97" s="44"/>
      <c r="F97" s="44"/>
      <c r="G97" s="6"/>
      <c r="H97" s="60"/>
      <c r="I97" s="19">
        <v>91</v>
      </c>
    </row>
    <row r="98" spans="1:9">
      <c r="A98" s="53">
        <v>96</v>
      </c>
      <c r="B98" s="44"/>
      <c r="C98" s="44"/>
      <c r="D98" s="44"/>
      <c r="E98" s="44"/>
      <c r="F98" s="44"/>
      <c r="G98" s="46"/>
      <c r="H98" s="60"/>
      <c r="I98" s="3">
        <v>92</v>
      </c>
    </row>
    <row r="99" spans="1:9">
      <c r="A99" s="53">
        <v>97</v>
      </c>
      <c r="B99" s="44"/>
      <c r="C99" s="44"/>
      <c r="D99" s="44"/>
      <c r="E99" s="44"/>
      <c r="F99" s="44"/>
      <c r="G99" s="6"/>
      <c r="H99" s="60"/>
      <c r="I99" s="19">
        <v>93</v>
      </c>
    </row>
    <row r="100" spans="1:9">
      <c r="A100" s="53">
        <v>98</v>
      </c>
      <c r="B100" s="44"/>
      <c r="C100" s="44"/>
      <c r="D100" s="44"/>
      <c r="E100" s="44"/>
      <c r="F100" s="44"/>
      <c r="G100" s="46"/>
      <c r="H100" s="60"/>
      <c r="I100" s="3">
        <v>94</v>
      </c>
    </row>
    <row r="101" spans="1:9">
      <c r="A101" s="53">
        <v>99</v>
      </c>
      <c r="B101" s="44"/>
      <c r="C101" s="44"/>
      <c r="D101" s="44"/>
      <c r="E101" s="44"/>
      <c r="F101" s="44"/>
      <c r="G101" s="6"/>
      <c r="H101" s="60"/>
      <c r="I101" s="19">
        <v>95</v>
      </c>
    </row>
    <row r="102" spans="1:9">
      <c r="A102" s="53">
        <v>100</v>
      </c>
      <c r="B102" s="44"/>
      <c r="C102" s="44"/>
      <c r="D102" s="44"/>
      <c r="E102" s="44"/>
      <c r="F102" s="44"/>
      <c r="G102" s="46"/>
      <c r="H102" s="60"/>
      <c r="I102" s="3">
        <v>96</v>
      </c>
    </row>
    <row r="103" spans="1:9">
      <c r="A103" s="53">
        <v>100</v>
      </c>
      <c r="B103" s="44"/>
      <c r="C103" s="44"/>
      <c r="D103" s="44"/>
      <c r="E103" s="44"/>
      <c r="F103" s="44"/>
      <c r="G103" s="6"/>
      <c r="H103" s="60"/>
      <c r="I103" s="19">
        <v>97</v>
      </c>
    </row>
    <row r="104" spans="1:9">
      <c r="A104" s="53">
        <v>98</v>
      </c>
      <c r="B104" s="44"/>
      <c r="C104" s="44"/>
      <c r="D104" s="44"/>
      <c r="E104" s="44"/>
      <c r="F104" s="44"/>
      <c r="G104" s="46"/>
      <c r="H104" s="60"/>
      <c r="I104" s="3">
        <v>98</v>
      </c>
    </row>
    <row r="105" spans="1:9">
      <c r="A105" s="53">
        <v>99</v>
      </c>
      <c r="B105" s="44"/>
      <c r="C105" s="44"/>
      <c r="D105" s="44"/>
      <c r="E105" s="44"/>
      <c r="F105" s="44"/>
      <c r="G105" s="6"/>
      <c r="I105" s="19">
        <v>99</v>
      </c>
    </row>
    <row r="106" spans="1:9">
      <c r="A106" s="53">
        <v>100</v>
      </c>
      <c r="B106" s="44"/>
      <c r="C106" s="44"/>
      <c r="D106" s="44"/>
      <c r="E106" s="44"/>
      <c r="F106" s="44"/>
      <c r="G106" s="46"/>
      <c r="I106" s="3">
        <v>100</v>
      </c>
    </row>
  </sheetData>
  <mergeCells count="4">
    <mergeCell ref="I1:O2"/>
    <mergeCell ref="H1:H2"/>
    <mergeCell ref="G1:G2"/>
    <mergeCell ref="A1:D1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 macro="[0]!Numérotation">
                <anchor moveWithCells="1">
                  <from>
                    <xdr:col>2</xdr:col>
                    <xdr:colOff>752475</xdr:colOff>
                    <xdr:row>0</xdr:row>
                    <xdr:rowOff>0</xdr:rowOff>
                  </from>
                  <to>
                    <xdr:col>3</xdr:col>
                    <xdr:colOff>314325</xdr:colOff>
                    <xdr:row>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Liste</vt:lpstr>
      <vt:lpstr>Intrus</vt:lpstr>
    </vt:vector>
  </TitlesOfParts>
  <Company>Infodidac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Peguiron</dc:creator>
  <cp:lastModifiedBy>User</cp:lastModifiedBy>
  <dcterms:created xsi:type="dcterms:W3CDTF">2010-04-16T22:49:01Z</dcterms:created>
  <dcterms:modified xsi:type="dcterms:W3CDTF">2014-10-30T14:35:32Z</dcterms:modified>
</cp:coreProperties>
</file>