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9995" windowHeight="13035" activeTab="1"/>
  </bookViews>
  <sheets>
    <sheet name="Fonctions" sheetId="1" r:id="rId1"/>
    <sheet name="fonctions et macros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<sst xmlns="http://schemas.openxmlformats.org/spreadsheetml/2006/main" count="79" uniqueCount="52">
  <si>
    <t>Arrondir aux 5 ct</t>
  </si>
  <si>
    <t>Arrondir au 1/2 point</t>
  </si>
  <si>
    <t>Arrondir au fr.</t>
  </si>
  <si>
    <t>Arrondir au 1/4 de point</t>
  </si>
  <si>
    <t>cellule programmée</t>
  </si>
  <si>
    <t>Arrondir au 1/10</t>
  </si>
  <si>
    <t>Arrondir aux 10 ct</t>
  </si>
  <si>
    <t>Arrondir au fr. inférieur</t>
  </si>
  <si>
    <t>Arrondir au fr. supérieur</t>
  </si>
  <si>
    <t>Valeur à tester :</t>
  </si>
  <si>
    <t>fonction complémentaire*</t>
  </si>
  <si>
    <r>
      <t>O</t>
    </r>
    <r>
      <rPr>
        <sz val="12"/>
        <rFont val="Arial"/>
        <family val="2"/>
      </rPr>
      <t xml:space="preserve">utils / Macros </t>
    </r>
    <r>
      <rPr>
        <u val="single"/>
        <sz val="12"/>
        <rFont val="Arial"/>
        <family val="2"/>
      </rPr>
      <t>c</t>
    </r>
    <r>
      <rPr>
        <sz val="12"/>
        <rFont val="Arial"/>
        <family val="2"/>
      </rPr>
      <t>omplémentaires…/  Utilitaire d'analyse VBA</t>
    </r>
  </si>
  <si>
    <t>Excel et les arrondis</t>
  </si>
  <si>
    <t xml:space="preserve"> =ENT(D4)</t>
  </si>
  <si>
    <t xml:space="preserve"> =ARRONDI.SUP(D4;0)</t>
  </si>
  <si>
    <t xml:space="preserve"> =ARRONDI(D4;0)</t>
  </si>
  <si>
    <t xml:space="preserve"> =ARRONDI(D4*2;0)/2</t>
  </si>
  <si>
    <t xml:space="preserve"> =ARRONDI(D4*2;1)/2</t>
  </si>
  <si>
    <t xml:space="preserve"> =ARRONDI(D4;1)</t>
  </si>
  <si>
    <t xml:space="preserve"> =ARRONDI(D4*4;0)/4</t>
  </si>
  <si>
    <t xml:space="preserve"> =ARRONDI.INF(D4;0)</t>
  </si>
  <si>
    <t xml:space="preserve"> =ARRONDI.AU.MULTIPLE(D4;1)</t>
  </si>
  <si>
    <t xml:space="preserve"> =ARRONDI.AU.MULTIPLE(D4;0.05)</t>
  </si>
  <si>
    <t xml:space="preserve"> =ARRONDI.AU.MULTIPLE(D4;0.1)</t>
  </si>
  <si>
    <t xml:space="preserve"> =ARRONDI.AU.MULTIPLE(D4;0.25)</t>
  </si>
  <si>
    <t>* Si cette fonction n'est pas disponible, installez-la !</t>
  </si>
  <si>
    <t xml:space="preserve"> =ENT(D4)+1</t>
  </si>
  <si>
    <t>Arrondi au 1/100</t>
  </si>
  <si>
    <t xml:space="preserve"> =ARRONDI(D4;2)</t>
  </si>
  <si>
    <t xml:space="preserve"> =ARRONDI.AU.MULTIPLE(D4;0.01)</t>
  </si>
  <si>
    <t>© Yvan Péguiron - HEP Lausanne - Cours Excel - Janvier 2004</t>
  </si>
  <si>
    <t xml:space="preserve"> =ARRONDI.AU.MULTIPLE(D4;0.5)</t>
  </si>
  <si>
    <t>Sub arrondi()</t>
  </si>
  <si>
    <t>End sub</t>
  </si>
  <si>
    <r>
      <t>O</t>
    </r>
    <r>
      <rPr>
        <sz val="11"/>
        <rFont val="Arial"/>
        <family val="2"/>
      </rPr>
      <t xml:space="preserve">utils / Macros </t>
    </r>
    <r>
      <rPr>
        <u val="single"/>
        <sz val="11"/>
        <rFont val="Arial"/>
        <family val="2"/>
      </rPr>
      <t>c</t>
    </r>
    <r>
      <rPr>
        <sz val="11"/>
        <rFont val="Arial"/>
        <family val="2"/>
      </rPr>
      <t>omplémentaires…/  Utilitaire d'analyse VBA</t>
    </r>
  </si>
  <si>
    <t>Valeur à arrondir :</t>
  </si>
  <si>
    <t>Cellule D4</t>
  </si>
  <si>
    <t>Arrondir au fr. inf.</t>
  </si>
  <si>
    <t>Arrondir au fr. sup.</t>
  </si>
  <si>
    <t>Arrondir au 1/4 de pt</t>
  </si>
  <si>
    <t xml:space="preserve"> N1 = Int(NO)</t>
  </si>
  <si>
    <t xml:space="preserve"> N2 = Int(NO) + 1</t>
  </si>
  <si>
    <t xml:space="preserve"> N3 = Round(NO, 0)</t>
  </si>
  <si>
    <t xml:space="preserve"> N4 = Round(NO * 2, 1) / 2</t>
  </si>
  <si>
    <t xml:space="preserve"> N5 = Round(NO, 1)</t>
  </si>
  <si>
    <t xml:space="preserve"> N7 = Round(NO, 2)</t>
  </si>
  <si>
    <t xml:space="preserve"> N8 = Round(NO * 2, 0) / 2</t>
  </si>
  <si>
    <t xml:space="preserve"> N9 = Round(NO * 4, 0) / 4</t>
  </si>
  <si>
    <t xml:space="preserve">     par ex : Cells(7,9).value = N1</t>
  </si>
  <si>
    <t xml:space="preserve">NO = Range("D4").value   Nx = NO arrondi       </t>
  </si>
  <si>
    <t>**</t>
  </si>
  <si>
    <t xml:space="preserve"> ** Renvoyer Nx dans la cellule voulue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</si>
</sst>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"/>
    <numFmt numFmtId="165" formatCode="#,##0.000"/>
  </numFmts>
  <fonts count="23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24"/>
      <color indexed="9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20"/>
      <color indexed="9"/>
      <name val="Arial"/>
      <family val="2"/>
    </font>
    <font>
      <sz val="10"/>
      <color indexed="18"/>
      <name val="Arial"/>
      <family val="2"/>
    </font>
    <font>
      <b/>
      <sz val="14"/>
      <color indexed="18"/>
      <name val="Arial"/>
      <family val="2"/>
    </font>
    <font>
      <sz val="8"/>
      <color indexed="55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color indexed="17"/>
      <name val="Arial"/>
      <family val="2"/>
    </font>
    <font>
      <b/>
      <sz val="10"/>
      <color indexed="12"/>
      <name val="Arial"/>
      <family val="2"/>
    </font>
    <font>
      <u val="single"/>
      <sz val="11"/>
      <name val="Arial"/>
      <family val="2"/>
    </font>
    <font>
      <b/>
      <sz val="11"/>
      <color indexed="9"/>
      <name val="Arial"/>
      <family val="2"/>
    </font>
    <font>
      <i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2" borderId="0" xfId="0" applyFont="1" applyFill="1" applyAlignment="1">
      <alignment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 vertical="center" wrapText="1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vertical="center" wrapText="1"/>
    </xf>
    <xf numFmtId="0" fontId="4" fillId="3" borderId="0" xfId="0" applyFont="1" applyFill="1" applyAlignment="1">
      <alignment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4" fontId="11" fillId="0" borderId="0" xfId="0" applyNumberFormat="1" applyFont="1" applyFill="1" applyAlignment="1">
      <alignment horizontal="right"/>
    </xf>
    <xf numFmtId="0" fontId="9" fillId="4" borderId="0" xfId="0" applyFont="1" applyFill="1" applyAlignment="1">
      <alignment horizontal="left"/>
    </xf>
    <xf numFmtId="0" fontId="0" fillId="5" borderId="0" xfId="0" applyFill="1" applyAlignment="1">
      <alignment/>
    </xf>
    <xf numFmtId="4" fontId="0" fillId="5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3" fillId="5" borderId="0" xfId="0" applyFont="1" applyFill="1" applyAlignment="1">
      <alignment/>
    </xf>
    <xf numFmtId="4" fontId="3" fillId="5" borderId="0" xfId="0" applyNumberFormat="1" applyFont="1" applyFill="1" applyAlignment="1">
      <alignment/>
    </xf>
    <xf numFmtId="164" fontId="7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left" vertical="center" wrapText="1"/>
    </xf>
    <xf numFmtId="164" fontId="3" fillId="3" borderId="0" xfId="0" applyNumberFormat="1" applyFont="1" applyFill="1" applyAlignment="1">
      <alignment vertical="center" wrapText="1"/>
    </xf>
    <xf numFmtId="164" fontId="7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7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 wrapText="1"/>
    </xf>
    <xf numFmtId="0" fontId="6" fillId="5" borderId="0" xfId="0" applyFont="1" applyFill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13" fillId="0" borderId="0" xfId="0" applyFont="1" applyAlignment="1">
      <alignment/>
    </xf>
    <xf numFmtId="4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3" borderId="0" xfId="0" applyFont="1" applyFill="1" applyAlignment="1">
      <alignment/>
    </xf>
    <xf numFmtId="4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left" vertical="center" wrapText="1"/>
    </xf>
    <xf numFmtId="0" fontId="16" fillId="3" borderId="0" xfId="0" applyFont="1" applyFill="1" applyAlignment="1">
      <alignment vertical="center" wrapText="1"/>
    </xf>
    <xf numFmtId="164" fontId="15" fillId="0" borderId="0" xfId="0" applyNumberFormat="1" applyFont="1" applyAlignment="1">
      <alignment horizontal="left" vertical="center" wrapText="1"/>
    </xf>
    <xf numFmtId="164" fontId="16" fillId="3" borderId="0" xfId="0" applyNumberFormat="1" applyFont="1" applyFill="1" applyAlignment="1">
      <alignment vertical="center" wrapText="1"/>
    </xf>
    <xf numFmtId="0" fontId="13" fillId="3" borderId="0" xfId="0" applyFont="1" applyFill="1" applyAlignment="1">
      <alignment/>
    </xf>
    <xf numFmtId="0" fontId="16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4" fontId="21" fillId="6" borderId="0" xfId="0" applyNumberFormat="1" applyFont="1" applyFill="1" applyAlignment="1">
      <alignment/>
    </xf>
    <xf numFmtId="4" fontId="21" fillId="6" borderId="0" xfId="0" applyNumberFormat="1" applyFont="1" applyFill="1" applyAlignment="1">
      <alignment horizontal="right" vertical="center"/>
    </xf>
    <xf numFmtId="164" fontId="21" fillId="6" borderId="0" xfId="0" applyNumberFormat="1" applyFont="1" applyFill="1" applyAlignment="1">
      <alignment horizontal="right" vertical="center"/>
    </xf>
    <xf numFmtId="4" fontId="21" fillId="6" borderId="0" xfId="0" applyNumberFormat="1" applyFont="1" applyFill="1" applyAlignment="1">
      <alignment horizontal="right" vertical="center" wrapText="1"/>
    </xf>
    <xf numFmtId="164" fontId="21" fillId="6" borderId="0" xfId="0" applyNumberFormat="1" applyFont="1" applyFill="1" applyAlignment="1">
      <alignment horizontal="right" vertical="center" wrapText="1"/>
    </xf>
    <xf numFmtId="164" fontId="21" fillId="6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0" fontId="19" fillId="7" borderId="0" xfId="0" applyFont="1" applyFill="1" applyAlignment="1">
      <alignment/>
    </xf>
    <xf numFmtId="0" fontId="0" fillId="7" borderId="0" xfId="0" applyFill="1" applyAlignment="1">
      <alignment/>
    </xf>
    <xf numFmtId="0" fontId="17" fillId="7" borderId="0" xfId="0" applyFont="1" applyFill="1" applyAlignment="1">
      <alignment horizontal="left" vertical="center" wrapText="1"/>
    </xf>
    <xf numFmtId="0" fontId="17" fillId="7" borderId="0" xfId="0" applyFont="1" applyFill="1" applyAlignment="1">
      <alignment/>
    </xf>
    <xf numFmtId="0" fontId="16" fillId="7" borderId="0" xfId="0" applyFont="1" applyFill="1" applyAlignment="1">
      <alignment/>
    </xf>
    <xf numFmtId="0" fontId="17" fillId="7" borderId="0" xfId="0" applyFont="1" applyFill="1" applyAlignment="1">
      <alignment horizontal="left" vertical="center"/>
    </xf>
    <xf numFmtId="0" fontId="18" fillId="7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1466850</xdr:colOff>
      <xdr:row>10</xdr:row>
      <xdr:rowOff>19050</xdr:rowOff>
    </xdr:from>
    <xdr:to>
      <xdr:col>1</xdr:col>
      <xdr:colOff>1638300</xdr:colOff>
      <xdr:row>11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1790700" y="2324100"/>
          <a:ext cx="171450" cy="333375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1295400</xdr:colOff>
      <xdr:row>10</xdr:row>
      <xdr:rowOff>19050</xdr:rowOff>
    </xdr:from>
    <xdr:to>
      <xdr:col>1</xdr:col>
      <xdr:colOff>1438275</xdr:colOff>
      <xdr:row>11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447800" y="2381250"/>
          <a:ext cx="142875" cy="333375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209550</xdr:rowOff>
    </xdr:from>
    <xdr:to>
      <xdr:col>10</xdr:col>
      <xdr:colOff>590550</xdr:colOff>
      <xdr:row>3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7705725" y="752475"/>
          <a:ext cx="16478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H24"/>
  <sheetViews>
    <sheetView showGridLines="0" showRowColHeaders="0" workbookViewId="0" topLeftCell="A1">
      <selection activeCell="D35" sqref="D35:D36"/>
    </sheetView>
  </sheetViews>
  <sheetFormatPr defaultColWidth="11.421875" defaultRowHeight="12.75"/>
  <cols>
    <col min="1" max="1" width="4.8515625" style="0" customWidth="1"/>
    <col min="2" max="2" width="30.140625" style="0" customWidth="1"/>
    <col min="3" max="3" width="9.00390625" style="1" customWidth="1"/>
    <col min="4" max="4" width="27.8515625" style="0" customWidth="1"/>
    <col min="5" max="5" width="3.8515625" style="0" customWidth="1"/>
    <col min="6" max="6" width="8.8515625" style="0" customWidth="1"/>
    <col min="7" max="7" width="40.28125" style="0" customWidth="1"/>
    <col min="8" max="8" width="5.28125" style="0" customWidth="1"/>
  </cols>
  <sheetData>
    <row r="1" spans="1:8" ht="30">
      <c r="A1" s="34" t="s">
        <v>12</v>
      </c>
      <c r="B1" s="34"/>
      <c r="C1" s="34"/>
      <c r="D1" s="34"/>
      <c r="E1" s="34"/>
      <c r="F1" s="34"/>
      <c r="G1" s="34"/>
      <c r="H1" s="19"/>
    </row>
    <row r="2" spans="1:8" ht="12.75">
      <c r="A2" s="19"/>
      <c r="E2" s="7"/>
      <c r="H2" s="19"/>
    </row>
    <row r="3" spans="1:8" ht="12.75">
      <c r="A3" s="19"/>
      <c r="E3" s="7"/>
      <c r="H3" s="19"/>
    </row>
    <row r="4" spans="1:8" ht="29.25" customHeight="1">
      <c r="A4" s="19"/>
      <c r="B4" s="16"/>
      <c r="C4" s="17" t="s">
        <v>9</v>
      </c>
      <c r="D4" s="18">
        <v>1.74</v>
      </c>
      <c r="E4" s="8"/>
      <c r="H4" s="19"/>
    </row>
    <row r="5" spans="1:8" ht="0.75" customHeight="1" hidden="1">
      <c r="A5" s="19"/>
      <c r="C5" s="3"/>
      <c r="D5" s="2"/>
      <c r="E5" s="8"/>
      <c r="H5" s="19"/>
    </row>
    <row r="6" spans="1:8" ht="25.5" customHeight="1">
      <c r="A6" s="19"/>
      <c r="C6" s="37" t="s">
        <v>4</v>
      </c>
      <c r="D6" s="37"/>
      <c r="E6" s="9"/>
      <c r="F6" s="36" t="s">
        <v>10</v>
      </c>
      <c r="G6" s="36"/>
      <c r="H6" s="19"/>
    </row>
    <row r="7" spans="1:8" ht="24" customHeight="1">
      <c r="A7" s="22"/>
      <c r="B7" s="6" t="s">
        <v>7</v>
      </c>
      <c r="C7" s="13">
        <f>INT(D4)</f>
        <v>1</v>
      </c>
      <c r="D7" s="14" t="s">
        <v>13</v>
      </c>
      <c r="E7" s="10"/>
      <c r="F7" s="13">
        <f>ROUNDDOWN($D$4,0)</f>
        <v>1</v>
      </c>
      <c r="G7" s="14" t="s">
        <v>20</v>
      </c>
      <c r="H7" s="19"/>
    </row>
    <row r="8" spans="1:8" ht="15.75">
      <c r="A8" s="22"/>
      <c r="B8" s="6" t="s">
        <v>8</v>
      </c>
      <c r="C8" s="13">
        <f>INT(D4)+1</f>
        <v>2</v>
      </c>
      <c r="D8" s="14" t="s">
        <v>26</v>
      </c>
      <c r="E8" s="10"/>
      <c r="F8" s="13">
        <f>ROUNDUP($D$4,0)</f>
        <v>2</v>
      </c>
      <c r="G8" s="14" t="s">
        <v>14</v>
      </c>
      <c r="H8" s="19"/>
    </row>
    <row r="9" spans="1:8" ht="15.75">
      <c r="A9" s="22"/>
      <c r="B9" s="6" t="s">
        <v>2</v>
      </c>
      <c r="C9" s="13">
        <f>ROUND(D4,0)</f>
        <v>2</v>
      </c>
      <c r="D9" s="14" t="s">
        <v>15</v>
      </c>
      <c r="E9" s="10"/>
      <c r="F9" s="13">
        <f>_XLL.ARRONDI.AU.MULTIPLE($D$4,1)</f>
        <v>2</v>
      </c>
      <c r="G9" s="14" t="s">
        <v>21</v>
      </c>
      <c r="H9" s="19"/>
    </row>
    <row r="10" spans="1:8" ht="15.75">
      <c r="A10" s="22"/>
      <c r="B10" s="6" t="s">
        <v>0</v>
      </c>
      <c r="C10" s="13">
        <f>ROUND($D$4*2,1)/2</f>
        <v>1.75</v>
      </c>
      <c r="D10" s="14" t="s">
        <v>17</v>
      </c>
      <c r="E10" s="10"/>
      <c r="F10" s="13">
        <f>_XLL.ARRONDI.AU.MULTIPLE($D$4,0.05)</f>
        <v>1.75</v>
      </c>
      <c r="G10" s="14" t="s">
        <v>22</v>
      </c>
      <c r="H10" s="19"/>
    </row>
    <row r="11" spans="1:8" ht="15.75" customHeight="1">
      <c r="A11" s="22"/>
      <c r="B11" s="6" t="s">
        <v>6</v>
      </c>
      <c r="C11" s="32">
        <f>ROUND($D$4,1)</f>
        <v>1.7</v>
      </c>
      <c r="D11" s="35" t="s">
        <v>18</v>
      </c>
      <c r="E11" s="11"/>
      <c r="F11" s="33">
        <f>_XLL.ARRONDI.AU.MULTIPLE($D$4,0.1)</f>
        <v>1.7000000000000002</v>
      </c>
      <c r="G11" s="35" t="s">
        <v>23</v>
      </c>
      <c r="H11" s="19"/>
    </row>
    <row r="12" spans="1:8" ht="15.75" customHeight="1">
      <c r="A12" s="22"/>
      <c r="B12" s="6" t="s">
        <v>5</v>
      </c>
      <c r="C12" s="32"/>
      <c r="D12" s="35"/>
      <c r="E12" s="11"/>
      <c r="F12" s="33"/>
      <c r="G12" s="35"/>
      <c r="H12" s="19"/>
    </row>
    <row r="13" spans="1:8" ht="15.75" customHeight="1">
      <c r="A13" s="22"/>
      <c r="B13" s="6" t="s">
        <v>27</v>
      </c>
      <c r="C13" s="24">
        <f>ROUND(D4,2)</f>
        <v>1.74</v>
      </c>
      <c r="D13" s="25" t="s">
        <v>28</v>
      </c>
      <c r="E13" s="26"/>
      <c r="F13" s="27">
        <f>_XLL.ARRONDI.AU.MULTIPLE(D4,0.01)</f>
        <v>1.74</v>
      </c>
      <c r="G13" s="25" t="s">
        <v>29</v>
      </c>
      <c r="H13" s="19"/>
    </row>
    <row r="14" spans="1:8" ht="15.75">
      <c r="A14" s="22"/>
      <c r="B14" s="6" t="s">
        <v>1</v>
      </c>
      <c r="C14" s="13">
        <f>ROUND(D4*2,0)/2</f>
        <v>1.5</v>
      </c>
      <c r="D14" s="14" t="s">
        <v>16</v>
      </c>
      <c r="E14" s="12"/>
      <c r="F14" s="13">
        <f>_XLL.ARRONDI.AU.MULTIPLE($D$4,0.5)</f>
        <v>1.5</v>
      </c>
      <c r="G14" s="14" t="s">
        <v>31</v>
      </c>
      <c r="H14" s="19"/>
    </row>
    <row r="15" spans="1:8" ht="15.75">
      <c r="A15" s="22"/>
      <c r="B15" s="6" t="s">
        <v>3</v>
      </c>
      <c r="C15" s="13">
        <f>ROUND(D4*4,0)/4</f>
        <v>1.75</v>
      </c>
      <c r="D15" s="14" t="s">
        <v>19</v>
      </c>
      <c r="E15" s="10"/>
      <c r="F15" s="13">
        <f>_XLL.ARRONDI.AU.MULTIPLE($D$4,0.25)</f>
        <v>1.75</v>
      </c>
      <c r="G15" s="14" t="s">
        <v>24</v>
      </c>
      <c r="H15" s="19"/>
    </row>
    <row r="16" spans="1:8" ht="15">
      <c r="A16" s="22"/>
      <c r="B16" s="4"/>
      <c r="C16" s="5"/>
      <c r="D16" s="4"/>
      <c r="E16" s="10"/>
      <c r="F16" s="4"/>
      <c r="H16" s="19"/>
    </row>
    <row r="17" spans="1:8" ht="15">
      <c r="A17" s="22"/>
      <c r="B17" s="22"/>
      <c r="C17" s="23"/>
      <c r="D17" s="22"/>
      <c r="E17" s="22"/>
      <c r="F17" s="22"/>
      <c r="G17" s="19"/>
      <c r="H17" s="19"/>
    </row>
    <row r="18" spans="1:8" ht="15">
      <c r="A18" s="22"/>
      <c r="B18" s="4"/>
      <c r="C18" s="5"/>
      <c r="D18" s="4"/>
      <c r="E18" s="21"/>
      <c r="F18" s="4"/>
      <c r="H18" s="19"/>
    </row>
    <row r="19" spans="1:8" ht="15">
      <c r="A19" s="22"/>
      <c r="B19" s="30" t="s">
        <v>25</v>
      </c>
      <c r="C19" s="30"/>
      <c r="D19" s="30"/>
      <c r="E19" s="30"/>
      <c r="F19" s="30"/>
      <c r="G19" s="30"/>
      <c r="H19" s="19"/>
    </row>
    <row r="20" spans="1:8" ht="15">
      <c r="A20" s="22"/>
      <c r="B20" s="31" t="s">
        <v>11</v>
      </c>
      <c r="C20" s="31"/>
      <c r="D20" s="31"/>
      <c r="E20" s="31"/>
      <c r="F20" s="31"/>
      <c r="G20" s="31"/>
      <c r="H20" s="19"/>
    </row>
    <row r="21" spans="1:8" ht="12.75">
      <c r="A21" s="19"/>
      <c r="E21" s="15"/>
      <c r="H21" s="19"/>
    </row>
    <row r="22" spans="1:8" ht="12.75">
      <c r="A22" s="19"/>
      <c r="B22" s="19"/>
      <c r="C22" s="20"/>
      <c r="D22" s="19"/>
      <c r="E22" s="19"/>
      <c r="F22" s="19"/>
      <c r="G22" s="19"/>
      <c r="H22" s="19"/>
    </row>
    <row r="24" spans="1:3" ht="12.75">
      <c r="A24" s="28" t="s">
        <v>30</v>
      </c>
      <c r="B24" s="28"/>
      <c r="C24" s="29"/>
    </row>
  </sheetData>
  <mergeCells count="9">
    <mergeCell ref="A1:G1"/>
    <mergeCell ref="D11:D12"/>
    <mergeCell ref="G11:G12"/>
    <mergeCell ref="F6:G6"/>
    <mergeCell ref="C6:D6"/>
    <mergeCell ref="B19:G19"/>
    <mergeCell ref="B20:G20"/>
    <mergeCell ref="C11:C12"/>
    <mergeCell ref="F11:F12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25"/>
  <sheetViews>
    <sheetView showGridLines="0" showRowColHeaders="0" tabSelected="1" workbookViewId="0" topLeftCell="A1">
      <selection activeCell="F27" sqref="F27"/>
    </sheetView>
  </sheetViews>
  <sheetFormatPr defaultColWidth="11.421875" defaultRowHeight="12.75"/>
  <cols>
    <col min="1" max="1" width="2.28125" style="0" customWidth="1"/>
    <col min="2" max="2" width="21.7109375" style="0" customWidth="1"/>
    <col min="3" max="3" width="9.421875" style="1" customWidth="1"/>
    <col min="4" max="4" width="22.421875" style="0" customWidth="1"/>
    <col min="5" max="5" width="2.28125" style="0" customWidth="1"/>
    <col min="6" max="6" width="9.28125" style="0" customWidth="1"/>
    <col min="7" max="7" width="36.57421875" style="0" customWidth="1"/>
    <col min="8" max="8" width="2.28125" style="0" customWidth="1"/>
    <col min="9" max="9" width="9.28125" style="0" customWidth="1"/>
    <col min="10" max="10" width="15.8515625" style="0" customWidth="1"/>
    <col min="11" max="11" width="8.8515625" style="0" customWidth="1"/>
    <col min="12" max="12" width="2.28125" style="0" customWidth="1"/>
  </cols>
  <sheetData>
    <row r="1" spans="1:12" ht="30">
      <c r="A1" s="34" t="s">
        <v>12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2.75">
      <c r="A2" s="19"/>
      <c r="E2" s="7"/>
      <c r="H2" s="7"/>
      <c r="L2" s="19"/>
    </row>
    <row r="3" spans="1:12" ht="17.25" customHeight="1">
      <c r="A3" s="19"/>
      <c r="D3" s="57" t="s">
        <v>36</v>
      </c>
      <c r="E3" s="7"/>
      <c r="H3" s="7"/>
      <c r="L3" s="19"/>
    </row>
    <row r="4" spans="1:12" ht="29.25" customHeight="1">
      <c r="A4" s="19"/>
      <c r="B4" s="16"/>
      <c r="C4" s="17" t="s">
        <v>35</v>
      </c>
      <c r="D4" s="18">
        <v>25.1345</v>
      </c>
      <c r="E4" s="8"/>
      <c r="H4" s="8"/>
      <c r="J4" s="58" t="s">
        <v>32</v>
      </c>
      <c r="K4" s="59"/>
      <c r="L4" s="19"/>
    </row>
    <row r="5" spans="1:12" ht="0.75" customHeight="1" hidden="1">
      <c r="A5" s="19"/>
      <c r="C5" s="3"/>
      <c r="D5" s="2"/>
      <c r="E5" s="8"/>
      <c r="H5" s="8"/>
      <c r="J5" s="59"/>
      <c r="K5" s="59"/>
      <c r="L5" s="19"/>
    </row>
    <row r="6" spans="1:12" ht="25.5" customHeight="1">
      <c r="A6" s="19"/>
      <c r="C6" s="37" t="s">
        <v>4</v>
      </c>
      <c r="D6" s="37"/>
      <c r="E6" s="9"/>
      <c r="F6" s="36" t="s">
        <v>10</v>
      </c>
      <c r="G6" s="36"/>
      <c r="H6" s="9"/>
      <c r="J6" s="60" t="s">
        <v>49</v>
      </c>
      <c r="K6" s="60"/>
      <c r="L6" s="19"/>
    </row>
    <row r="7" spans="1:12" ht="24" customHeight="1">
      <c r="A7" s="22"/>
      <c r="B7" s="38" t="s">
        <v>37</v>
      </c>
      <c r="C7" s="51">
        <f>INT(D4)</f>
        <v>25</v>
      </c>
      <c r="D7" s="40" t="s">
        <v>13</v>
      </c>
      <c r="E7" s="41"/>
      <c r="F7" s="51">
        <f>ROUNDDOWN($D$4,0)</f>
        <v>25</v>
      </c>
      <c r="G7" s="40" t="s">
        <v>20</v>
      </c>
      <c r="H7" s="41"/>
      <c r="I7" s="51">
        <v>25</v>
      </c>
      <c r="J7" s="61" t="s">
        <v>40</v>
      </c>
      <c r="K7" s="62"/>
      <c r="L7" s="19"/>
    </row>
    <row r="8" spans="1:12" ht="15.75">
      <c r="A8" s="22"/>
      <c r="B8" s="38" t="s">
        <v>38</v>
      </c>
      <c r="C8" s="51">
        <f>INT(D4)+1</f>
        <v>26</v>
      </c>
      <c r="D8" s="40" t="s">
        <v>26</v>
      </c>
      <c r="E8" s="41"/>
      <c r="F8" s="51">
        <f>ROUNDUP($D$4,0)</f>
        <v>26</v>
      </c>
      <c r="G8" s="40" t="s">
        <v>14</v>
      </c>
      <c r="H8" s="41"/>
      <c r="I8" s="51">
        <v>26</v>
      </c>
      <c r="J8" s="61" t="s">
        <v>41</v>
      </c>
      <c r="K8" s="62"/>
      <c r="L8" s="19"/>
    </row>
    <row r="9" spans="1:12" ht="15.75">
      <c r="A9" s="22"/>
      <c r="B9" s="38" t="s">
        <v>2</v>
      </c>
      <c r="C9" s="51">
        <f>ROUND(D4,0)</f>
        <v>25</v>
      </c>
      <c r="D9" s="40" t="s">
        <v>15</v>
      </c>
      <c r="E9" s="41"/>
      <c r="F9" s="51">
        <f>_XLL.ARRONDI.AU.MULTIPLE($D$4,1)</f>
        <v>25</v>
      </c>
      <c r="G9" s="40" t="s">
        <v>21</v>
      </c>
      <c r="H9" s="41"/>
      <c r="I9" s="51">
        <v>25</v>
      </c>
      <c r="J9" s="61" t="s">
        <v>42</v>
      </c>
      <c r="K9" s="62"/>
      <c r="L9" s="19"/>
    </row>
    <row r="10" spans="1:12" ht="15.75">
      <c r="A10" s="22"/>
      <c r="B10" s="38" t="s">
        <v>0</v>
      </c>
      <c r="C10" s="51">
        <f>ROUND($D$4*2,1)/2</f>
        <v>25.15</v>
      </c>
      <c r="D10" s="40" t="s">
        <v>17</v>
      </c>
      <c r="E10" s="41"/>
      <c r="F10" s="51">
        <f>_XLL.ARRONDI.AU.MULTIPLE($D$4,0.05)</f>
        <v>25.150000000000002</v>
      </c>
      <c r="G10" s="40" t="s">
        <v>22</v>
      </c>
      <c r="H10" s="41"/>
      <c r="I10" s="51">
        <v>25.15</v>
      </c>
      <c r="J10" s="61" t="s">
        <v>43</v>
      </c>
      <c r="K10" s="62"/>
      <c r="L10" s="19"/>
    </row>
    <row r="11" spans="1:12" ht="15.75" customHeight="1">
      <c r="A11" s="22"/>
      <c r="B11" s="38" t="s">
        <v>6</v>
      </c>
      <c r="C11" s="52">
        <f>ROUND($D$4,1)</f>
        <v>25.1</v>
      </c>
      <c r="D11" s="44" t="s">
        <v>18</v>
      </c>
      <c r="E11" s="45"/>
      <c r="F11" s="54">
        <f>_XLL.ARRONDI.AU.MULTIPLE($D$4,0.1)</f>
        <v>25.1</v>
      </c>
      <c r="G11" s="44" t="s">
        <v>23</v>
      </c>
      <c r="H11" s="45"/>
      <c r="I11" s="52">
        <v>25.1</v>
      </c>
      <c r="J11" s="63" t="s">
        <v>44</v>
      </c>
      <c r="K11" s="63"/>
      <c r="L11" s="19"/>
    </row>
    <row r="12" spans="1:12" ht="15.75" customHeight="1">
      <c r="A12" s="22"/>
      <c r="B12" s="38" t="s">
        <v>5</v>
      </c>
      <c r="C12" s="52"/>
      <c r="D12" s="44"/>
      <c r="E12" s="45"/>
      <c r="F12" s="54"/>
      <c r="G12" s="44"/>
      <c r="H12" s="45"/>
      <c r="I12" s="52"/>
      <c r="J12" s="63"/>
      <c r="K12" s="63"/>
      <c r="L12" s="19"/>
    </row>
    <row r="13" spans="1:12" ht="15.75" customHeight="1">
      <c r="A13" s="22"/>
      <c r="B13" s="38" t="s">
        <v>27</v>
      </c>
      <c r="C13" s="53">
        <f>ROUND(D4,2)</f>
        <v>25.13</v>
      </c>
      <c r="D13" s="46" t="s">
        <v>28</v>
      </c>
      <c r="E13" s="47"/>
      <c r="F13" s="55">
        <f>_XLL.ARRONDI.AU.MULTIPLE(D4,0.01)</f>
        <v>25.13</v>
      </c>
      <c r="G13" s="46" t="s">
        <v>29</v>
      </c>
      <c r="H13" s="47"/>
      <c r="I13" s="56">
        <v>25.13</v>
      </c>
      <c r="J13" s="61" t="s">
        <v>45</v>
      </c>
      <c r="K13" s="62"/>
      <c r="L13" s="19"/>
    </row>
    <row r="14" spans="1:12" ht="15.75">
      <c r="A14" s="22"/>
      <c r="B14" s="38" t="s">
        <v>1</v>
      </c>
      <c r="C14" s="51">
        <f>ROUND(D4*2,0)/2</f>
        <v>25</v>
      </c>
      <c r="D14" s="40" t="s">
        <v>16</v>
      </c>
      <c r="E14" s="48"/>
      <c r="F14" s="51">
        <f>_XLL.ARRONDI.AU.MULTIPLE($D$4,0.5)</f>
        <v>25</v>
      </c>
      <c r="G14" s="40" t="s">
        <v>31</v>
      </c>
      <c r="H14" s="48"/>
      <c r="I14" s="51">
        <v>25</v>
      </c>
      <c r="J14" s="61" t="s">
        <v>46</v>
      </c>
      <c r="K14" s="62"/>
      <c r="L14" s="19"/>
    </row>
    <row r="15" spans="1:12" ht="15.75">
      <c r="A15" s="22"/>
      <c r="B15" s="38" t="s">
        <v>39</v>
      </c>
      <c r="C15" s="51">
        <f>ROUND(D4*4,0)/4</f>
        <v>25.25</v>
      </c>
      <c r="D15" s="40" t="s">
        <v>19</v>
      </c>
      <c r="E15" s="41"/>
      <c r="F15" s="51">
        <f>_XLL.ARRONDI.AU.MULTIPLE($D$4,0.25)</f>
        <v>25.25</v>
      </c>
      <c r="G15" s="40" t="s">
        <v>24</v>
      </c>
      <c r="H15" s="41"/>
      <c r="I15" s="51">
        <v>25.25</v>
      </c>
      <c r="J15" s="61" t="s">
        <v>47</v>
      </c>
      <c r="K15" s="62"/>
      <c r="L15" s="19"/>
    </row>
    <row r="16" spans="1:12" ht="15.75">
      <c r="A16" s="22"/>
      <c r="B16" s="38"/>
      <c r="C16" s="39"/>
      <c r="D16" s="40"/>
      <c r="E16" s="41"/>
      <c r="F16" s="39"/>
      <c r="G16" s="40"/>
      <c r="H16" s="41"/>
      <c r="I16" s="42"/>
      <c r="J16" s="64" t="s">
        <v>50</v>
      </c>
      <c r="K16" s="62"/>
      <c r="L16" s="19"/>
    </row>
    <row r="17" spans="1:12" ht="15">
      <c r="A17" s="22"/>
      <c r="B17" s="43"/>
      <c r="C17" s="42"/>
      <c r="D17" s="43"/>
      <c r="E17" s="41"/>
      <c r="F17" s="43"/>
      <c r="G17" s="43"/>
      <c r="H17" s="41"/>
      <c r="I17" s="43"/>
      <c r="J17" s="58" t="s">
        <v>33</v>
      </c>
      <c r="K17" s="62"/>
      <c r="L17" s="19"/>
    </row>
    <row r="18" spans="1:12" ht="12" customHeight="1">
      <c r="A18" s="22"/>
      <c r="B18" s="22"/>
      <c r="C18" s="23"/>
      <c r="D18" s="22"/>
      <c r="E18" s="22"/>
      <c r="F18" s="22"/>
      <c r="G18" s="19"/>
      <c r="H18" s="19"/>
      <c r="I18" s="19"/>
      <c r="J18" s="19"/>
      <c r="K18" s="19"/>
      <c r="L18" s="19"/>
    </row>
    <row r="19" spans="1:12" ht="9" customHeight="1">
      <c r="A19" s="22"/>
      <c r="B19" s="4"/>
      <c r="C19" s="5"/>
      <c r="D19" s="4"/>
      <c r="E19" s="21"/>
      <c r="F19" s="4"/>
      <c r="H19" s="7"/>
      <c r="L19" s="19"/>
    </row>
    <row r="20" spans="1:12" ht="15">
      <c r="A20" s="22"/>
      <c r="B20" s="49" t="s">
        <v>25</v>
      </c>
      <c r="C20" s="49"/>
      <c r="D20" s="49"/>
      <c r="E20" s="49"/>
      <c r="F20" s="49"/>
      <c r="G20" s="49"/>
      <c r="H20" s="7"/>
      <c r="I20" t="s">
        <v>51</v>
      </c>
      <c r="L20" s="19"/>
    </row>
    <row r="21" spans="1:12" ht="15">
      <c r="A21" s="22"/>
      <c r="B21" s="50" t="s">
        <v>34</v>
      </c>
      <c r="C21" s="50"/>
      <c r="D21" s="50"/>
      <c r="E21" s="50"/>
      <c r="F21" s="50"/>
      <c r="G21" s="50"/>
      <c r="H21" s="7"/>
      <c r="I21" t="s">
        <v>48</v>
      </c>
      <c r="L21" s="19"/>
    </row>
    <row r="22" spans="1:12" ht="10.5" customHeight="1">
      <c r="A22" s="19"/>
      <c r="E22" s="15"/>
      <c r="H22" s="7"/>
      <c r="L22" s="19"/>
    </row>
    <row r="23" spans="1:12" ht="12" customHeight="1">
      <c r="A23" s="19"/>
      <c r="B23" s="19"/>
      <c r="C23" s="20"/>
      <c r="D23" s="19"/>
      <c r="E23" s="19"/>
      <c r="F23" s="19"/>
      <c r="G23" s="19"/>
      <c r="H23" s="19"/>
      <c r="I23" s="19"/>
      <c r="J23" s="19"/>
      <c r="K23" s="19"/>
      <c r="L23" s="19"/>
    </row>
    <row r="25" spans="1:3" ht="12.75">
      <c r="A25" s="28" t="s">
        <v>30</v>
      </c>
      <c r="B25" s="28"/>
      <c r="C25" s="29"/>
    </row>
  </sheetData>
  <mergeCells count="12">
    <mergeCell ref="I11:I12"/>
    <mergeCell ref="J6:K6"/>
    <mergeCell ref="J11:K12"/>
    <mergeCell ref="B20:G20"/>
    <mergeCell ref="B21:G21"/>
    <mergeCell ref="C11:C12"/>
    <mergeCell ref="F11:F12"/>
    <mergeCell ref="D11:D12"/>
    <mergeCell ref="G11:G12"/>
    <mergeCell ref="F6:G6"/>
    <mergeCell ref="C6:D6"/>
    <mergeCell ref="A1:L1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Infodidac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Péguiron</dc:creator>
  <cp:keywords/>
  <dc:description/>
  <cp:lastModifiedBy>Péguiron</cp:lastModifiedBy>
  <cp:lastPrinted>2006-02-08T17:46:27Z</cp:lastPrinted>
  <dcterms:created xsi:type="dcterms:W3CDTF">2006-02-07T23:00:06Z</dcterms:created>
  <dcterms:modified xsi:type="dcterms:W3CDTF">2006-02-08T17:49:14Z</dcterms:modified>
  <cp:category/>
  <cp:version/>
  <cp:contentType/>
  <cp:contentStatus/>
</cp:coreProperties>
</file>